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Caison Sherry\Contract Administrator Documents\Cinder Bed\Amendment\"/>
    </mc:Choice>
  </mc:AlternateContent>
  <bookViews>
    <workbookView xWindow="240" yWindow="60" windowWidth="20055" windowHeight="7950"/>
  </bookViews>
  <sheets>
    <sheet name="Sheet1" sheetId="1" r:id="rId1"/>
    <sheet name="Sheet3" sheetId="3" r:id="rId2"/>
  </sheets>
  <definedNames>
    <definedName name="_GoBack" localSheetId="0">Sheet1!$D$118</definedName>
    <definedName name="_xlnm.Print_Area" localSheetId="0">Sheet1!$Q$126</definedName>
  </definedNames>
  <calcPr calcId="152511"/>
</workbook>
</file>

<file path=xl/calcChain.xml><?xml version="1.0" encoding="utf-8"?>
<calcChain xmlns="http://schemas.openxmlformats.org/spreadsheetml/2006/main">
  <c r="B3" i="1" l="1"/>
  <c r="B4" i="1" s="1"/>
  <c r="B5" i="1" s="1"/>
  <c r="B6" i="1" s="1"/>
  <c r="B7" i="1" s="1"/>
  <c r="B10" i="1" s="1"/>
  <c r="B11" i="1" s="1"/>
  <c r="B12" i="1" s="1"/>
  <c r="B13" i="1" s="1"/>
  <c r="B14" i="1" s="1"/>
  <c r="B15" i="1" s="1"/>
  <c r="B16" i="1" s="1"/>
  <c r="B17" i="1" s="1"/>
  <c r="B18" i="1" s="1"/>
  <c r="B19" i="1" s="1"/>
  <c r="B20" i="1" s="1"/>
  <c r="B23" i="1" s="1"/>
  <c r="B24" i="1" s="1"/>
  <c r="B25" i="1" s="1"/>
  <c r="B26" i="1" s="1"/>
  <c r="B27" i="1" s="1"/>
  <c r="B28" i="1" s="1"/>
  <c r="B29" i="1" s="1"/>
  <c r="B30" i="1" s="1"/>
  <c r="B31" i="1" s="1"/>
  <c r="B32" i="1" s="1"/>
  <c r="B33" i="1" s="1"/>
  <c r="B34" i="1" s="1"/>
  <c r="B35" i="1" s="1"/>
  <c r="B36" i="1" s="1"/>
  <c r="B37" i="1" s="1"/>
  <c r="B38" i="1" s="1"/>
  <c r="B39" i="1" s="1"/>
  <c r="B40" i="1" s="1"/>
  <c r="B43" i="1" s="1"/>
  <c r="B44" i="1" s="1"/>
  <c r="B45" i="1" s="1"/>
  <c r="B46" i="1" s="1"/>
  <c r="B47" i="1" s="1"/>
  <c r="B48" i="1" s="1"/>
  <c r="B51" i="1" s="1"/>
  <c r="B56" i="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A4" i="1"/>
  <c r="A5" i="1" s="1"/>
  <c r="A6" i="1" s="1"/>
  <c r="A7" i="1" s="1"/>
  <c r="A10" i="1"/>
  <c r="A11" i="1" s="1"/>
  <c r="A12" i="1" s="1"/>
  <c r="A13" i="1" s="1"/>
  <c r="A14" i="1" s="1"/>
  <c r="A15" i="1" s="1"/>
  <c r="A18" i="1"/>
  <c r="A19" i="1" s="1"/>
  <c r="A20" i="1" s="1"/>
  <c r="A23" i="1"/>
  <c r="A24" i="1" s="1"/>
  <c r="A25" i="1" s="1"/>
  <c r="A26" i="1" s="1"/>
  <c r="A27" i="1" s="1"/>
  <c r="A28" i="1" s="1"/>
  <c r="A29" i="1" s="1"/>
  <c r="A32" i="1"/>
  <c r="A33" i="1" s="1"/>
  <c r="A34" i="1" s="1"/>
  <c r="A35" i="1" s="1"/>
  <c r="A36" i="1" s="1"/>
  <c r="A37" i="1" s="1"/>
  <c r="A38" i="1" s="1"/>
  <c r="A39" i="1" s="1"/>
  <c r="A40" i="1" s="1"/>
  <c r="A43" i="1"/>
  <c r="A44" i="1" s="1"/>
  <c r="A45" i="1" s="1"/>
  <c r="A46" i="1" s="1"/>
  <c r="A47" i="1" s="1"/>
  <c r="A48" i="1" s="1"/>
  <c r="A51" i="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alcChain>
</file>

<file path=xl/sharedStrings.xml><?xml version="1.0" encoding="utf-8"?>
<sst xmlns="http://schemas.openxmlformats.org/spreadsheetml/2006/main" count="504" uniqueCount="304">
  <si>
    <t>ORGANIZATION</t>
  </si>
  <si>
    <t>QUESTIONS</t>
  </si>
  <si>
    <t>First Transit</t>
  </si>
  <si>
    <t>2.3 Page 11 - What are the operating hours in weekends?</t>
  </si>
  <si>
    <t xml:space="preserve">2.2.8 Security:  Will security guard services be required by the contractor </t>
  </si>
  <si>
    <t>2.3.2. Operators: How many fare types are the operators required to record into the farebox system and what are incidents that may result in a failure to collect fares?</t>
  </si>
  <si>
    <t>2.3.6 Radios: Will buses be equipped with mobile radios or this section only addressing hand held portable radios?</t>
  </si>
  <si>
    <t>7.8.3 Procurement Procedures: What would be considered reimbursable costs?</t>
  </si>
  <si>
    <t>What is the anticipated time from Notice to award to Start-up date that key personnel would be required to be onsite?</t>
  </si>
  <si>
    <t xml:space="preserve">2.4.5 Rotate Buses: </t>
  </si>
  <si>
    <t>If WMATA rotates buses will they be of similar make, model and mileage?</t>
  </si>
  <si>
    <t>Would additional spare parts and training be required?</t>
  </si>
  <si>
    <t>If spare parts and training would be required, would WMATA reimburse contractors for this expense?</t>
  </si>
  <si>
    <t>DBE: Please verify that there is no Disadvantage Business Enterprise (DBE) goal established for this contract and that a good faith effort is not required.</t>
  </si>
  <si>
    <t>Can contractors have a supervisor in the radio control room to expedite any issue that may come up throughout the day?</t>
  </si>
  <si>
    <t>6.4 KPIs:</t>
  </si>
  <si>
    <t>Are the KPIs evaluated monthly?</t>
  </si>
  <si>
    <t>What is the current OTP for these routes?</t>
  </si>
  <si>
    <t>Are only the top five complaints used to calculate this KPI?</t>
  </si>
  <si>
    <t>What is the current complaint rate of these routes?</t>
  </si>
  <si>
    <t>How are revenue hours tracked currently?</t>
  </si>
  <si>
    <t>Will incidents outside of contractors control such as non-preventable accidents, inclement weather, passenger disturbances or illness not be credited?</t>
  </si>
  <si>
    <t>Please provide the current statistics for each of the current Key Performance Indicators.</t>
  </si>
  <si>
    <t>ANSWER</t>
  </si>
  <si>
    <t>Proposal:  We understand the three parts of our response-Technical, Contractual and Price should be separated.</t>
  </si>
  <si>
    <t>Can you please clarify what should be included in the Contractual portion?</t>
  </si>
  <si>
    <t>Is there where you would like to see required forms, insurance information , ect?4</t>
  </si>
  <si>
    <t>Proposal:  We understand that Part G of each Contractor's Proposal must also contain information describing all similar projects for the last 10 years to whom Contractor provides or has provided services similar to those contemplated by this RFP with reference contact information.  For large companies, the requirement to describe all similar projects over 10 years can be a very long list.  Is it possible that we could limit the list to 5-10 of our most similar/relevant contracts to Cinder Bed Road Bus Operations and Maintenance?</t>
  </si>
  <si>
    <t>Proposal:  Please confirm that the Contract Deliverables Requirement List (CDRLs), the 43 item list described in the Scope of requirements of the Contract (such as COOP - CDRL 0014, Personnel ID Badge Management Plan) are to be supplied by the selected contractor after award and do not need to be specifically included with the proposal.  We understand that the proposal should describe our capabilities to comply with each of the CDRLs, but wanted to confirm the actual programs and procedures specific to this contract will be developed in collaboration w/ WMATA after contract award.</t>
  </si>
  <si>
    <t>2.5.19 Non-Revenue Support Vehicles</t>
  </si>
  <si>
    <t>Does the Agency have any requirements regarding support vehicles?  Type, number, age limit, fuel type.</t>
  </si>
  <si>
    <t>How many support vehicles are currently being used for this operation?</t>
  </si>
  <si>
    <t>A1-11 Bus Stop Annuciator: Please provide the details of the Bus Stop Annunciator, i.e. brand, version, etc.</t>
  </si>
  <si>
    <t>A1-31 Fare Collection and Control: Are contractors responsible for providing cameras and a safe in fare counting room, or will that be provided?</t>
  </si>
  <si>
    <t>A1-31 Revenue Vehicle Fuel: Should contractors include revenue vehicle fuel in their price?</t>
  </si>
  <si>
    <t>Exhibit O Bus Operator Training:  Please provide the minimum number of new operator training hours required?</t>
  </si>
  <si>
    <t>Routes:  Please provide detailed information for each Fixed Route to help with blocking and scheduling.  Please include miles, number of buses currently used on each route, pull-out and return -to-yard times, ect.</t>
  </si>
  <si>
    <t>Current Employees</t>
  </si>
  <si>
    <t>Does WMATA intend to retain all of the current employees, or would WMATA like for contractors to hire as many as possible?</t>
  </si>
  <si>
    <t>If WMATA would like contractors to hire as many current employees as possible, please provide a list of the current employees, including current wages, seniority,benefit participation, and original date of hire.</t>
  </si>
  <si>
    <t>If WMATA intends to retain some of the current employees, please provide a list of the employees that WMATA would like contractors to hire, including current wages, seniority, benefit participation, and original date of hire.</t>
  </si>
  <si>
    <t>Are the current drivers/employees part of a labor union?</t>
  </si>
  <si>
    <t>If yes, please provide a copy of the current labor agreement and the contact name and number for the union representative.</t>
  </si>
  <si>
    <t>Please provide a list of the current staffing for this operation, including position title and headcount.</t>
  </si>
  <si>
    <t>Please provide the current driver shift schedules for this operation.</t>
  </si>
  <si>
    <t>Schedule C, Pricing:  Please provide a copy of the Schedule C in Excel format</t>
  </si>
  <si>
    <t>Schedule C, Pricing:  Page 4:  Please clarify what "LT" stands for under the unit field.</t>
  </si>
  <si>
    <t>2.4.1 WMATA Furnished Vehicles</t>
  </si>
  <si>
    <t>What is the current life miles and expected life miles by unit?</t>
  </si>
  <si>
    <t>Is there a vehicle replacement schedule in place for the current 2008 New Flyer vehicles and the 2012 Orion VII vehicles?</t>
  </si>
  <si>
    <t>Have the 2008 New Flyer sub fleet been through a midlife refurb?  If so, what major components were replaced? What was the mileage by unit at the time of refurb?</t>
  </si>
  <si>
    <t>Have the battery packs been replaced on the 2008 New Flyer sub fleet?   If not, what is the life expectancy of the battery pack?</t>
  </si>
  <si>
    <t>Please provide a list of any replacements engines, and transmission along with the date and miles of replacement?</t>
  </si>
  <si>
    <t>Have there been any issues with parts procurement on the Orion buses as they are no longer being manufactured?</t>
  </si>
  <si>
    <t>Please provide information on the Agency provided fleet to include engine type, fuel type, current odometer readings, average miles operated per year, and estimated mileage for each vehicle on December 16, 2018.</t>
  </si>
  <si>
    <t>Technology</t>
  </si>
  <si>
    <t>Please provide a list of all technology provided by WMATA for use in this operation i.e. brand, service it is providing, version.</t>
  </si>
  <si>
    <t>If contractors believe that there is a technology that may add value to the operation that would be put on vehicles, would WMATA be open to a contractors proposing such technologies?</t>
  </si>
  <si>
    <t>MV Transportaion Inc.</t>
  </si>
  <si>
    <t>RFP Page 37, Section 5.8.6, Evaluation and Basis for Award, Should bidders prepare responses to these evaluation item, in addition to the response format outlined in Sections 4.1-4.10?</t>
  </si>
  <si>
    <t>RFP Page 72. Section 2.3.6 states that the Contractor is responsible for purchasing radios that are compatible with WMATA existing radio system.  Please provide the vendor name and contact information for WMATA's Motorola radios.</t>
  </si>
  <si>
    <t>Schedule A1.  Page A1-5, Section 2.1 Please clarify who is responsible for janitorial, landscaping, and so on for the facility.</t>
  </si>
  <si>
    <t>Schedule A1. Page A1-70, Section 8.  Will the facility be shared with other WMATA work or contracts?</t>
  </si>
  <si>
    <t>Schedule A1, Page A1-9, Section 2.2.2. Please provide a current run cut/rostering.</t>
  </si>
  <si>
    <t>Schedule A1. Page A1-45, Section 3.1.5 Training.  Please confirm whether the contractor WMATA will be responsible for support and training operations staff in existing IT systems for operations staff.</t>
  </si>
  <si>
    <t>Schedule A1. Page A1-50. Section 4.4. Please provide a list of all IT sytems currently in place along with the per -unit costs of each system.</t>
  </si>
  <si>
    <t>Schedule A1. Page A1-51. Section 4.5. Please provide additional detail regarding the requirements for integration with WMATA technology.</t>
  </si>
  <si>
    <t>Schedule A1. Page A1-70, Section 8. Option 1 - Facilities Maintenance.  Please provide additional detail related to this option.</t>
  </si>
  <si>
    <t>RFP. Pages 32-33. Section 5.3. What is the estimated "Notice to Proceed" date?</t>
  </si>
  <si>
    <t>RFP. Page 19. Section 3.3. Will Contracto's maintenance personnel be allowed to observe the "final" the final inspection by WMATA personnel?</t>
  </si>
  <si>
    <t>RFP. Page 29. Section 4.5 Part C.  Please provide examples of what WMATA might consider appropriate uses for the $100,000 "Allowance?"</t>
  </si>
  <si>
    <t>Schedule A1. Page A1-6. Section 2.1.4. What is the spare-ration= for "Branded Buses?"</t>
  </si>
  <si>
    <t>Exhibit [A], Exhibit Associated with Article 25. Page 2. Minimum Required Insurance, Polution Liability.  In order for bidders to price pollution liability, please include each tank number, address, capacity, date installed, retro dates if applicable, type (gas, diesel, oil, ect.</t>
  </si>
  <si>
    <t>Schedule A1. Page 43, Section 3.1.4 Hiring of Personnel.  Please provide a listing of current employees, pay rates, seniority, rates and participation for benefits (medical, dental, retirement, etc.)  Please provide CBA (if applicable), including and applicable amendments and MOU's.</t>
  </si>
  <si>
    <t>Schedule A1. Page A1-43. Section 3.1.4 Hiring of Personnel. What is the starting wage for drivers?</t>
  </si>
  <si>
    <t>Schedule A1. Page A1-43. Section 3.1.4 Hiring of Personnel. What is the average wage for drivers?</t>
  </si>
  <si>
    <t>Schedule A1. Page A1-43. Section 3.1.4 Hiring of Personnel. Please confirm how many payroll hours are currently running to operate this service?</t>
  </si>
  <si>
    <t>Schedule A1. Page A1-23. Section 2.4.1.  WMATA Furnished Vehicles. Please provide a detailed fleet list, including mileage, and expected replacement plan.</t>
  </si>
  <si>
    <t>Schedule A1. Page 11. Section 2.2.5.  The first paragraph in this section states that the Contractor shall support and maintain the Single-Sign-On and Smart Yard systems.  Please describe the maintenance required and provide an estimate of annual costs related to the support and maintenance of these systems.</t>
  </si>
  <si>
    <t>Schedule A1. Page A1-5 Section 2.1 Service Overview.  Are there any lease charges or fees for the use of the facility and revenue vehicles?</t>
  </si>
  <si>
    <t>Schedule C.  Schedule, Price Schedule Sheet Summary, and Detailed Price Schedule Sheet Pages.  Please provide all Price Proposal forms in Excel format.</t>
  </si>
  <si>
    <t>Schedule C.  What is the current rate or cost per hour to operate the existing service?</t>
  </si>
  <si>
    <t>Exhibit A. Page 3. Property.  Please provide the estimated replacement cost values of all items required to be covered under this section - buses, garage contents, equipment, and so on.</t>
  </si>
  <si>
    <t>Schedule A1. Page A1-73, Section 8-3.  Who is responsible for environmental compliance, storm water, and other related tasks?</t>
  </si>
  <si>
    <t>What is the estimated value of the current contractor's maintenance inventory and equipment?</t>
  </si>
  <si>
    <t>Schedule A1. Page A1-59.  Section 6.  Contractor Performance.  Please provide current incident/accident rates.</t>
  </si>
  <si>
    <t>Schedule A1. Page A1-59.  Section 6.  Contractor Performance.  Please provide current on-time performance by line.</t>
  </si>
  <si>
    <t>Schedule A1. Page A1-22. Section 2.4. Revenue Vehicles.  Please provide maintenance records for all existing vehicles, including major component replacements.</t>
  </si>
  <si>
    <t>Schedule A1.  Page A1-22. Section 2.4. Revenue Vehicles.  Who is responsible for the replacement battery packs for WMATA - provided diesal -electric hybrid vehicles?</t>
  </si>
  <si>
    <t>Schedule A1.  Page A1-22. Section 2.4. Revenue Vehicles.  Please provide the last date and mileage on major components and battery packs.</t>
  </si>
  <si>
    <t>Schedule A1. Page A1-22. Section 2.4. Revenue Vehicles.  Please provide a copy of fluid analysis for engines and transmissions.</t>
  </si>
  <si>
    <t>General.  Please provide annual miles.</t>
  </si>
  <si>
    <t>Transdev Services Inc.</t>
  </si>
  <si>
    <t xml:space="preserve">Are the Detail Pricing sheets to be submitted also for the +/- % Hours or just listed on the Summary Sheet? </t>
  </si>
  <si>
    <t>What is the estimated monthly fares collected thru the fareboxes?</t>
  </si>
  <si>
    <t>Who is responsible for depositing the fares collected and are fares retained by the contractor and deducted from monthly billing or turned over to WMATA?</t>
  </si>
  <si>
    <t>Is there currently a union(s)?  If so, please provide copies of the CBA(s).</t>
  </si>
  <si>
    <t>What is the current employer contribution, vesting schedule and waiting periods for any plans offered?</t>
  </si>
  <si>
    <t xml:space="preserve">Can you provide the employer/employee cost-sharing for health benefits for all coverage tiers? </t>
  </si>
  <si>
    <t>What is the benefit eligibility waiting period (i.e. 0, 30, 60, 90 days)?</t>
  </si>
  <si>
    <t>Article 30. indicates there are Bond Requirements, we are unable to locate any bond requirements within the documents provided.  Please provide any bond requirements or advise if no bonds will be required.</t>
  </si>
  <si>
    <t>How often are vehicles rotated between garages/services, as mentioned in RFP...WMATA reserves the right to rotate buses within its fleet including some of the buses assigned to Cinder Bed. While exchanging the buses, care will be taken to exchange like-for-like buses so as not to negatively impact Cinder Bed Road performance and the Contractor's investments in heavy repairs.</t>
  </si>
  <si>
    <t>Is there a current (180 days or less) Phase I Site Assessment report available?</t>
  </si>
  <si>
    <t>Are there any other environmental reports including Phase II Subsurface Investigations available?</t>
  </si>
  <si>
    <t>Is there a current (5 years or less) Spill Prevention, Control and Countermeasure (SPCC) plan available?</t>
  </si>
  <si>
    <t>Keolis</t>
  </si>
  <si>
    <t>Will probing equipment be provided?</t>
  </si>
  <si>
    <t>Will WMATA cover the cost of major component failures on vehicles that are beyond their useful lives?</t>
  </si>
  <si>
    <t>Please provide block schedules for the nine routes that will be assumed by the incoming contractor.</t>
  </si>
  <si>
    <t>For the routes that will be transferred to the contractor, what are the current pay hours and what are the current platform hours?</t>
  </si>
  <si>
    <t>How many drivers are currently required to operate the services that will be transferred to the contractor?  Is this a full driver count or is there a shortage?  If a shortage exists, how many vacancies are there?</t>
  </si>
  <si>
    <t xml:space="preserve">RFP questions are currently due six days before the pre-proposal conference. Pre-proposal conferences/site visits typically give rise to additional questions.  Would WMATA please consider allowing for a second round of written questions following the site visit?  </t>
  </si>
  <si>
    <t>Will the rolling stock (and facility) inventory and condition assessment be supported by a third party review?</t>
  </si>
  <si>
    <t>The RFP states: "Scheduled revenue hours and revenue miles are determined by WMATA."  Will WMATA welcome the contractor's participation in the revision of schedules to optimize service?</t>
  </si>
  <si>
    <t>We understand that the Cinder Bed facility will service routes that are currently managed by WMATA. Given WMATA's statement in the RFP that it is a "data driven organization and measures its services set annually for various metrics," we assume that detailed operating statistics exist for those routes which will be assumed by the contractor. Can WMATA please provide the performance statistics for those specific routes (OTP, missed service, accident rates, etc...)?  If possible, please provide statistics consistent with those listed in the Statement of Work, Section 6.4.</t>
  </si>
  <si>
    <t>Does the new Cinder Bed facility contain fueling storage/infrastructure or will the contractor be required to install its own equipment?  If WMATA provided, what are the number of fuel tanks and their capacities in gallons?</t>
  </si>
  <si>
    <t>Can WMATA provide the vehicle idling regulations for each jurisdiction that buses operate?</t>
  </si>
  <si>
    <t>Will WMATA be able to use its Trapeze FX and Blockbuster (BB) scheduling, blocking, and run cutting software to provide these outputs to proposers now?</t>
  </si>
  <si>
    <t>Could WMATA confirm what, if any, performance security will be required, and if so, will WMATA consider permitting the form of security to be either a performance bond or a letter of credit?</t>
  </si>
  <si>
    <t>Could WMATA please provide a list of facility/shop equipment (including but not limited to lifts, air compressors, etc.) that will be made available to the Contractor for the performance of the maintenance activities so that proposers can accurately price the equipment they'll need to furnish themselves?</t>
  </si>
  <si>
    <t>Is the Contractor responsible for utility (electric, gas, water, and telephone) expenses for the facility?  If so, does WMATA have any estimate of the monthly cost of each?</t>
  </si>
  <si>
    <t>Can WMATA please provide 2 years of maintenance repair history to include major component replacement and oil analysis results? Excel format would be preferable. This will allow proposers to estimate their maintenance costs more accurately.</t>
  </si>
  <si>
    <t>Please provide current odometer readings for all WMATA provided vehicles.</t>
  </si>
  <si>
    <t>Could WMATA please provide the warranty terms, conditions, and expiration of applicable vehicle or parts warranties covering the agency owned vehicles?</t>
  </si>
  <si>
    <t>Could WMATA please provide the frequency of road calls over the last two (2) years?</t>
  </si>
  <si>
    <t>Could WMATA please identify the farebox type, make, and model of the fareboxes provided on agency-provided vehicles?</t>
  </si>
  <si>
    <t>Can WMATA please provide bus maintenance records from the Maximo system for the previous 12 months for each vehicle so that proposers can accurately price their maintenance costs?  If a work order data dump is available for the entire fleet, in excel, this would be the ideal format.</t>
  </si>
  <si>
    <t>Could WMATA please provide historical overtime by staff category for the last two (2) years?</t>
  </si>
  <si>
    <t>Can WMATA please provide a fleet replacement schedule? </t>
  </si>
  <si>
    <t>Could WMATA please provide historical turnover rates by staff category for the last two (2) years?</t>
  </si>
  <si>
    <t>Could WMATA please provide the current driver absenteeism rate for the previous 12 months?</t>
  </si>
  <si>
    <t>Could WMATA please provide customer complaint statistics for the past 24 months?</t>
  </si>
  <si>
    <t>Please verify that there is no specific Disadvantaged Business Enterprise goal established for this contract, and that a good faith outreach effort is not required.</t>
  </si>
  <si>
    <t>Could WMATA please provide the performance history, by category (on-time performance, productivity, etc.) for the previous 12 months?</t>
  </si>
  <si>
    <t>Could WMATA please provide vehicle accident and injury statistics experienced for the past 24 months?</t>
  </si>
  <si>
    <t>Clarify whether WMATA will give the contractor an opportunity to dispute findings that it did not meet performance standards before issuing a KPI credit.</t>
  </si>
  <si>
    <t>Please confirm that key personnel include the GM, IT Specialist, Customer Service Liaison, Safety Officer, Maintenance Manager, and Operations Manager.</t>
  </si>
  <si>
    <t>Section 2.4.3 Transfer of Vehicles and Support.  Please clarify that all WMATA vehicles, equipment and facilities will be provided to the contractor in a state of good repair and that to the extent necessary repair work is not completed, WMATA will pay to restore vehicles, equipment and facilities to a state of good repair. To the extent the incoming contractor is required to make any repairs, clarify that the contract will be adjusted to account for the cost of making such repairs.</t>
  </si>
  <si>
    <t>Will our maintenance teams have the ability to conduct a fleet inspection before the proposal submittal?</t>
  </si>
  <si>
    <t>Will WMATA please provide a time/location for our maintenance teams to review maintenance records associated with the fleet that will be assumed by the incoming contractor?</t>
  </si>
  <si>
    <t>RATP Dev North America</t>
  </si>
  <si>
    <t xml:space="preserve">Item # </t>
  </si>
  <si>
    <t>Question No.</t>
  </si>
  <si>
    <t>Is the contractor responsible for supplying furniture, fixtures, or equipment for the facility?</t>
  </si>
  <si>
    <t>Schedule C – Pricing (Page 4) lists LT in the Unit column. Please clarify what “LT” stands for and will the amount include fixed cost?</t>
  </si>
  <si>
    <t>Will WMATA please confirm whether the incumbent currently uses a secured cash transport vendor for deposits? If so, will WMATA please provide the name of this vendor?</t>
  </si>
  <si>
    <t xml:space="preserve"> How does WMATA prefer the collected fare revenues be transferred from the Cinder Road facility to the selected banking institution?  If armored car is preferred, who is responsible for the cost? </t>
  </si>
  <si>
    <t xml:space="preserve">Will WMATA please provide a list of all equipment (office, janitorial, facility, vehicle maintenance, etc.) that will be provided to the selected bidder, if any? </t>
  </si>
  <si>
    <t>Is the contractor responsible to provide facility security? If so, please provide the scope.</t>
  </si>
  <si>
    <t>Will WMATA please provide a 12-month history of missed service hours / missed trips on these routes?</t>
  </si>
  <si>
    <t>Will WMATA please provide the number of accidents that occurred on these routes for the previous 24 months, including preventable and non-preventable accident frequency rates?</t>
  </si>
  <si>
    <t xml:space="preserve">Will WMATA please name who currently operates the Metrobus lines of service and routes that are anticipated to be assigned the Cinder Bed Road Division: 29K, 29N, 29C, 29G, 29W, 18P, 17B, 17M, 17G, 17H, 17K, 17L, 18G, 18H, 18J, REX, S80, and S91?  Are these services being separated from other Contracts with contractors or are they currently being operated “in-house” by WMATA?  The following questions are worded as if the services and routes are currently being operated by WMATA.    </t>
  </si>
  <si>
    <t>Section 4.10 Part H: Responses to WMATA Questionnaires states – Part E of each Proposal should contain completed versions of the WMATA questionnaires provided in Schedule E, including Contractor's responses to all questions.  Will WMATA be providing Schedule E?  Or is it omitted from this RFP process?</t>
  </si>
  <si>
    <t>Will WMATA please describe where and how the current relief points are structured?  Are employees transported to relief sites?</t>
  </si>
  <si>
    <t>Will WMATA please provide the number and type of non-revenue support vehicles currently utilized to support these services?</t>
  </si>
  <si>
    <t xml:space="preserve">Will WMATA please identify what ancillary benefits products are currently offered and what is the current employee contribution? </t>
  </si>
  <si>
    <t>Will WMATA please confirm that the selected bidder be able to use some portion of the facility during transition for interviewing and training?</t>
  </si>
  <si>
    <t>Will WMATA please confirm how many vehicles will be made available for training during the transition?</t>
  </si>
  <si>
    <t>Yes</t>
  </si>
  <si>
    <t>See Section Schedule A1 Section 2.2.8 D (page A1-17)</t>
  </si>
  <si>
    <t>Yes, submit the +/- % hours sheet in addition to the summary sheet.</t>
  </si>
  <si>
    <t>No</t>
  </si>
  <si>
    <t>CBA only</t>
  </si>
  <si>
    <t>Contractor must provide a fatigue management policy.</t>
  </si>
  <si>
    <t>WMATA starting rate for drivers: $19.01 per hour</t>
  </si>
  <si>
    <t>As of December 4th, WMATA average driver wage: $28.49</t>
  </si>
  <si>
    <t>FY17: 14.93%    FY18 through November 17: 15.32%</t>
  </si>
  <si>
    <t>Span of Revenue service = Saturday is 5 am - 11 pm; on Sunday it is 5 am - 1030 pm</t>
  </si>
  <si>
    <t xml:space="preserve">Headway sheets and run by block summaries are provided as an attachment for all services included in this initial listing                                                       Line Number, Routes, Division:
• 66 - 17B, 17M (FM)
• 61 - 17G, 17H, 17K, 17L (SH, WO)
• 87 – 18G, 18H (FM, WO)
• 541 – 18J, 18P (WO8 – 29C, 29G (FM, SH)
• 4 – 29K, 29N (FM, SH, WO)
• 58 29W (WO)
• 131 - REX (SH)
• 640 – TAGS (FM)
</t>
  </si>
  <si>
    <t>The services are operated from three divisions and are interlined with numerous other continuing Metrobus services in DC, Maryland and Virginia.  There are currently approximately 174 unduplicated bus operators who have some portion of their daily work assigned to support these services each week.</t>
  </si>
  <si>
    <t>Run by Block summaries have been provided for each line as an example of the work as currently programmed.</t>
  </si>
  <si>
    <t>Run numbers and manifests by Division have been provided as an example of the work as currently programmed.</t>
  </si>
  <si>
    <t>Examples include additional cost associated with emergency roadway detours, special event at Springfield Mall, roadway construction project requiring additional buses to operate, support for a Rail bridge, community or promotional event or transport of staff to a meeting.</t>
  </si>
  <si>
    <t>TAGS has 6 bues with a PVR of 4;  REX has 13 buses with a PVR of 13 and permission to substitute with MetroExtra buses.</t>
  </si>
  <si>
    <t>Because there are 174 assigned runs working a piece of this work each week, the payroll hours are not seperable to identify just the hours associated with these services.  The required Platform Hours have been provided as a guide to the amount of effort.</t>
  </si>
  <si>
    <t>Decline</t>
  </si>
  <si>
    <t>They were provided in the RFP as Exhibit A: estimated  179,829 platform hours  3,018,940 platform miles and 129,599 revenue hours with  1,821,342 revenue miles.  A summary of the December 2017 schedule is attached.</t>
  </si>
  <si>
    <t>Every business day</t>
  </si>
  <si>
    <t>Section 2.5.6 -WMATA will count and deposit fares</t>
  </si>
  <si>
    <t>The services are operated from three divisions and are interlined with numerous other continuing Metrobus services in DC, Maryland and Virginia.  Existing data regarding Runs and Blocks cannot be replicated by the contractor so will not be provided to the bidders.</t>
  </si>
  <si>
    <t>Service is operated from three divisions including a total of 174 weekly assigned operator runs.  With Extra Board the staffing exceeds 200 individuals with pieces of work including these lines of service.</t>
  </si>
  <si>
    <t>Headway sheets and run by block summaries for each of three divisions are provided for all services included in this initial listing as an attachment (exhibit O)</t>
  </si>
  <si>
    <t>See Attachment (exhibit P) summarizing idling instructions</t>
  </si>
  <si>
    <t>The services are operated from three divisions and are interlined with numerous other continuing Metrobus services in DC, Maryland and Virginia.  Existing Runs by Block information is provided as an attachment.</t>
  </si>
  <si>
    <t>Strategic buses are assigned to serve all routes in Northern Virginia and are not tracked for specific service applications.  The Correlation report indicate approximately 32 incidents that would have qualified for a strategic replacement in October 2017.</t>
  </si>
  <si>
    <t>The services are operated from three divisions and are interlined with numerous other continuing Metrobus services in DC, Maryland and Virginia.  Existing Runs and Blocks cannot be replicated by the contractor and will not be provided to the bidders.</t>
  </si>
  <si>
    <t>Most of this work is peak hour only and is scheduled as Garage to Garage.  Attached are materials describing the daily run assignments for 29 line and REX service that has some in-service relief.</t>
  </si>
  <si>
    <t>The contractor needs to develop this information to respond to the service blocks and runs required to meet service expectations from this location.  Copies of headway sheets and manifests by division are provided for current services operated from three divisions.</t>
  </si>
  <si>
    <t>Actual revenue hours are tracked through APC and CAD/AVL data.</t>
  </si>
  <si>
    <t>The services are operated from three divisions and are interlined with numerous other continuing Metrobus services in DC, Maryland and Virginia.  Existing Runs and Blocks cannot be replicated by the contractor and will not be provided to the bidders.  Platform hours have been estimated at 179,829 annually.</t>
  </si>
  <si>
    <t>The services are operated from three divisions and are interlined with numerous other continuing Metrobus services in DC, Maryland and Virginia.  There is no "current" number of employees associated with this service as the three divisions collectively have 896 operator positions collectively providing service to 2.8 million riders monthly.</t>
  </si>
  <si>
    <t>Example OTP for October 2017: 29C,G-82.3%, 29K,N-79.9%, 29W-73.8%, 17B,M-71.4%, 17G,H,K,L-76.6%, 18G,H,J-78.4%, 18P-77.1%, REX (R99) -81.3%, S80,91-87.7%</t>
  </si>
  <si>
    <t>See 2.4.5 of the RFP A1-24</t>
  </si>
  <si>
    <t>See 3.3 of the RFP -page 15</t>
  </si>
  <si>
    <t>Per the RFP spare parts and training are the responsibilty of the contractor</t>
  </si>
  <si>
    <t>Clever Devices-IVN 3 &amp; 4</t>
  </si>
  <si>
    <t>Upon award a detailed listing of each bus mileage will be provided. All WMATA buses have a expected life of 15 years.</t>
  </si>
  <si>
    <t>Yes- WMATA's replacement schedule is 15 years</t>
  </si>
  <si>
    <t>Yes- Midlife overhaul has been completed. All major componets have been replaced or refurbished- Midlife is scheduled for 7.5 years</t>
  </si>
  <si>
    <t>Yes- The battery pack has been replaced . Life expectancy is the remainder of the 15 expected bus life .</t>
  </si>
  <si>
    <t>Engine and transmissions were replaced or refurbished at midlife overhaul, at approximately 7.5 years</t>
  </si>
  <si>
    <t>New Flyer has purchased the Orion/Daimler aftermarket parts business. Normal parts lead times have been experienced</t>
  </si>
  <si>
    <t>See RFP 2.4.1- page A1-22.Upon award a detailed listing of each bus mileage will be provided</t>
  </si>
  <si>
    <t>See RFP 2.3.6 page A1-22</t>
  </si>
  <si>
    <t>See RFP 2.4.3 A1-23</t>
  </si>
  <si>
    <t>See RFP 2.5.12 A--34 for maintenace required. On-Board ITS systems are currently contracted out by WMATA, based on the entire WMATA fleet and  can not be broken down.</t>
  </si>
  <si>
    <t>See RFP 2.4.1- page A1-22.Upon award a detailed listing of each bus mileage will be provided.WMATA's replacement schedule is 15 years</t>
  </si>
  <si>
    <t>There is no current contractor</t>
  </si>
  <si>
    <t>Upon award a detailed listing of each bus mileage will be provided.</t>
  </si>
  <si>
    <t>Vehicle fluid analysis records for specific buses will be available for review by qualified bidders.</t>
  </si>
  <si>
    <t xml:space="preserve">There is no schedule for rotation of buses. </t>
  </si>
  <si>
    <t>Contractor must supply. None will be provided by WMATA.</t>
  </si>
  <si>
    <t xml:space="preserve">All fixed facility equipment will be turned over to to contractor and subject to page 19 section 3.4 Contract Close-out and Transition Plan.  </t>
  </si>
  <si>
    <t>Vehicle maintenance records for specific buses will be available for review by qualified bidders.</t>
  </si>
  <si>
    <t>Vehicle warranty details for specific buses will be available for review by qualified bidders.</t>
  </si>
  <si>
    <t>WMATA's replacement schedule is 15 years</t>
  </si>
  <si>
    <t xml:space="preserve">This is a new facility and fixed equipment with no previous usage. Refer to RFP page A1-23 section 2.4.3 regarding vehicle inspections. </t>
  </si>
  <si>
    <t>No. Refer to RFP page A1-23 section 2.4.3.</t>
  </si>
  <si>
    <t>Vehicle maintenance records for specific buses will be available for review by qualified bidders a later date.</t>
  </si>
  <si>
    <t>Spreadsheet will be provided to qualified bidders.</t>
  </si>
  <si>
    <t>WMATA has determined that the useful life of these buses is 15-years. During the term of this contract no bus will exceed the end of its useful life.</t>
  </si>
  <si>
    <t>WMATA's maintenance non-revenue fleet is designed around the regional system and cannot be estimated for the limited service specified in this RFP.</t>
  </si>
  <si>
    <t xml:space="preserve">Yes. Refer to page 15 section 3.3 Mobilization and Start-Up. </t>
  </si>
  <si>
    <t xml:space="preserve">WMATA will provide basic furniture -- a list will be provided to qualified bidders at a later date. Any additional needs will be the responsibility of the contractor. </t>
  </si>
  <si>
    <t xml:space="preserve">No. Refer to RFP page A1-32 section 2.5.9. </t>
  </si>
  <si>
    <t xml:space="preserve">WMATA is open to considering any options that will improve service to our customers. </t>
  </si>
  <si>
    <t>Contractor will be responsible for training their employees. WMATA may support the training effort with business processes and guides. Training is available via third party vendors.</t>
  </si>
  <si>
    <t xml:space="preserve">WMATA is not requiring a minimum number of training hours.  </t>
  </si>
  <si>
    <t>WMATA is not inclined to allow this at this time.</t>
  </si>
  <si>
    <t>See A1 Section 8.  Please ask specific questions about this section.</t>
  </si>
  <si>
    <t xml:space="preserve">Yes.  CBA - </t>
  </si>
  <si>
    <t>All insurance benefits become effective the first day of  employment</t>
  </si>
  <si>
    <t xml:space="preserve">We currently offer three medical plans and one dental plan. See Exhibit S for more details on benefits.  </t>
  </si>
  <si>
    <t>WMATA offersthe following ancillary benefits: Supplemental Life Insurance, Spousal and Children Life Insurance-Employee Paid; Accidental Death and Dismemberment-Employee Paid, Long Term Disability - 50/50 cost share between employer and employee, Flexible Spending Accounts - Employee Paid</t>
  </si>
  <si>
    <t>In the month of October 2017, $17,533 was collected in cash fares out of the total of $356,023 collected revenues for the 227,924 passengers recorded on these services.  Deferred Revenue collected on-board these services was $78,976.</t>
  </si>
  <si>
    <t xml:space="preserve">Transit Database - Operational Data Store for data interfaces (Oracle 12C).
Trapeze:
FX/BB - v.  15.0.9 - Scheduling, blocking, runcutting. 
OPS - 15.0.36 - Operations including rostering, bidding, work assignments.
TSDE v. 15.0.36 - Trapeze Standard Data Export.           
IBM Maximo v. 7.0.5.9   - Vehicle inventory.
S&amp;A Fleetwatch - Fluid and fuel management. 
Cubic NextFare v.  5.x - Fare Collection.  
Peoplesoft v. 9.2 - Human resources management.
ProWatch v. 4.2 - Badge management. 
One Bus Away - Customer Information System. 
Trip Planner on WMATA.com - Customer Information System.
Clever Devices: 
CleverCAD v. 6.5.1.32  - CAD/AVL.
Smartyard v. 3.1.0.74 - Yard management.
AVM3 v. 3.7.0.51 - Vehicle maintenance reporting.
BusLink v. 2.5.0.47 - File distribution for reporting sytems.
BusTools v. 32.52.27 - Schedule preparation for export.
</t>
  </si>
  <si>
    <t>On-board equipment integrated with J1708.  
Clever Devices: 
IVN 3 (Intelligenet Vehicle Network) 
TCH (Trnsit Control Head; MAR (Mobile Access Router) 
APC (Automated Passenger Counter)
URLC (Universal Radio Logic Controller)
AVA (Automated Voice Announcements)
MAR - InMotion Mobile Access Router
Motorola mobile radios - voice communications   
Head Sign Diplay Panels 
GPS Receiver Units
Fleetwatch fluid and fuel management. 
** Please note that unit costs are not provided because WMATA will provide these systems to awardee.</t>
  </si>
  <si>
    <t xml:space="preserve">Interfaces:
Near real-time work assignment interface with CAD/AVL      System via the Transit database. 
Near real-tim vehicle assignment interface with yard management system via Transit Database. 
Loading contractor badge data into the Cubic farebox / GFI  and CAD/AVL systems. 
WMATA schedule import for blocking and runcutting (if contractor uses their own system). 
Schedule export from scheduling sytem and import into contractor's operations system.
Schedule export from scheduling system for import into WMATA BusTools to prepare for distribution to fleet. 
Vehicle Inventory import.  
 </t>
  </si>
  <si>
    <t>On-time performance for all routes in October 2017 was 80%</t>
  </si>
  <si>
    <t>The complaint rate for all bus routes was 11.7 for the month of October</t>
  </si>
  <si>
    <t>For all of Metrobus for the month of October, the Bus Collision rate was 5.8 per 100,000 miles and there were 41 Transport-Involved Customer Injuries</t>
  </si>
  <si>
    <t>See Exhibit T - KPI Results</t>
  </si>
  <si>
    <t>See attachment: 'KPI Results - October' tab</t>
  </si>
  <si>
    <t>Yes (see response to Question #68)</t>
  </si>
  <si>
    <t>A draft SPCC Plan has been prepared and will be finalized after contract award and identification of the contractor's environmental personnel</t>
  </si>
  <si>
    <t>A VPDES General Permit for Industrial Activity Stormwater Discharges (VAR05) Registration Statement was submitted the VDEQ.  VDEQ has acknowledged receipt but has not yet issued a permit.  A draft SWPPP has been prepared and will be finalized after contract award and identification of contractor's environmental personnel.</t>
  </si>
  <si>
    <t>KPI's will be evaluated monthly</t>
  </si>
  <si>
    <t>It is acceptable to program to ask proposers to provide 10 most recent similar/relevant procontracts.</t>
  </si>
  <si>
    <t>See WMATA Bus Operator Candidate Training Program Module 7: Fare Collection (Add as Exhibit P) for fare types.  Incidents that may result in failure to collect fares may include, but not be limited to the following: failure of the operators to correctly record fares with appropriate button presses, failure to maintain the farebox etc.</t>
  </si>
  <si>
    <t>Anticipated notice of award is late March 2018 and anticipated notice to proceed in May 2018.</t>
  </si>
  <si>
    <t xml:space="preserve">All collisions regardless of contractor determination of preventability/nonpreventability will be counted for KPI 1.        </t>
  </si>
  <si>
    <t>See Section 2.3.6.  Buses will not be equipped with radios.</t>
  </si>
  <si>
    <t>See RFP.  Contractors' Solutions must include responses to CDRL list included therein.  See also Ammenedment (#) for expanded CDRL list.</t>
  </si>
  <si>
    <t>No.  Contractor must supply adequate nonrevenue vehicles to support Operations and Maintenance according to contract KPI's.</t>
  </si>
  <si>
    <t>WMATA intends to retain current employees.</t>
  </si>
  <si>
    <t>CBA provided as exhibit #?  Jackie Jeter 301-568-6899</t>
  </si>
  <si>
    <t>See Schedule A1 Section 8</t>
  </si>
  <si>
    <t>See Exhibit S - Benefits information</t>
  </si>
  <si>
    <t>Key Personnel are General Manager, Operations Manager, and Maintenance Manager.  See Ammendment # for clarification.</t>
  </si>
  <si>
    <t>Contractor must provide facility dispatchers.</t>
  </si>
  <si>
    <t>See exhibit G on website listed on page # of RFP</t>
  </si>
  <si>
    <t>WMATA currently operates these services from 3 other garages.</t>
  </si>
  <si>
    <t>See A1 Section 2.5.6.  WMATA will transport all fare revenue from Cinder Bed.</t>
  </si>
  <si>
    <t>WMATA currently operates these services from 3 other garages and processes all revenue.</t>
  </si>
  <si>
    <t>MTPD will provide access control, but ultimately overall facility security is the contractor's responsibility.  See A1 2.2.8.</t>
  </si>
  <si>
    <t>See A-1 Section 8, Facilities Option</t>
  </si>
  <si>
    <t>There is No DBE Goal - Please see the Economic Statement required.</t>
  </si>
  <si>
    <t>LT is the same as Lump Sum</t>
  </si>
  <si>
    <t>YES</t>
  </si>
  <si>
    <t>Estimated Date: May  2018</t>
  </si>
  <si>
    <t>Attached to Amendment 001</t>
  </si>
  <si>
    <t>This information will be shared at a later date</t>
  </si>
  <si>
    <t xml:space="preserve">VOLUME I - PRICE
SOLICITATION, OFFER &amp; AWARD FORM (Must be signed) 
PRICE SCHEDULE
VOLUME II - TECHNICAL
PROPOSAL
VOLUME III - CONTRACTUAL
REPRESENTATIONS AND CERTIFICATIONS
PRE-AWARD DATA
ACKNOWLEDGMENT OF AMENDMENTS (IF ANY
PROOF OF INSURANCE ELIGIBILITY
REFERENCES
</t>
  </si>
  <si>
    <t xml:space="preserve">
VOLUME III - CONTRACTUAL
PROOF OF INSURANCE ELIGI</t>
  </si>
  <si>
    <t>Questionnaires have been omitted from this RFP process.</t>
  </si>
  <si>
    <t>Yes, WMATA will consider accepting questions that were developed as a result of the pre-solicitation site visit.</t>
  </si>
  <si>
    <t xml:space="preserve">   </t>
  </si>
  <si>
    <t>A Performance Bond in the amount of 10% of the proposed annualy Contract amount is required by the Authority to ensure faithful performance of the Contract. The  Performance Bond shall remain in full force and issued yearly throughout the term of the contract. The successful proposer shall certify that it shall provide the requisite performanc eBond to the Authrotiy within ten(10) business days from Contract execution.</t>
  </si>
  <si>
    <r>
      <t xml:space="preserve">All storage tanks are at the Cinder Bed Road Bus Garage located at 7900 Cinder Bed Road in Lorton, Virginia.  All tanks were installed in 2016 and are listed below.
</t>
    </r>
    <r>
      <rPr>
        <u/>
        <sz val="12"/>
        <color theme="1"/>
        <rFont val="Calibri"/>
        <family val="2"/>
        <scheme val="minor"/>
      </rPr>
      <t>Underground Storage Tanks (USTs):</t>
    </r>
    <r>
      <rPr>
        <sz val="12"/>
        <color theme="1"/>
        <rFont val="Calibri"/>
        <family val="2"/>
        <scheme val="minor"/>
      </rPr>
      <t xml:space="preserve">
   #1 = 20,000-gal diesel
   #2 =  20,000-gal diesel
   #3 = 10,000-gal gasoline
   #4 = 5,000-gal diesel
   #5 = 10,000-gal diesel exhaust fluid
</t>
    </r>
    <r>
      <rPr>
        <u/>
        <sz val="12"/>
        <color theme="1"/>
        <rFont val="Calibri"/>
        <family val="2"/>
        <scheme val="minor"/>
      </rPr>
      <t>Aboveground Storage Tanks (ASTs):</t>
    </r>
    <r>
      <rPr>
        <sz val="12"/>
        <color theme="1"/>
        <rFont val="Calibri"/>
        <family val="2"/>
        <scheme val="minor"/>
      </rPr>
      <t xml:space="preserve">
   T1= 2,000-gal engine oil
   T2 = 2,000-gal coolant
   T3 = 2,000-gal engine oil
   T4 = 1,000-gal used oil
   T5 = 500-gal coolant
   T6 = 500-gal engine oil
   T7 = 280-gal transmission fluid
   T8 = 280-gal used coolant</t>
    </r>
  </si>
  <si>
    <r>
      <rPr>
        <sz val="12"/>
        <color theme="1"/>
        <rFont val="Times New Roman"/>
        <family val="1"/>
      </rPr>
      <t xml:space="preserve"> </t>
    </r>
    <r>
      <rPr>
        <sz val="12"/>
        <color theme="1"/>
        <rFont val="Calibri"/>
        <family val="2"/>
        <scheme val="minor"/>
      </rPr>
      <t>How often will WMATA pickup fares?</t>
    </r>
  </si>
  <si>
    <r>
      <rPr>
        <sz val="12"/>
        <color theme="1"/>
        <rFont val="Times New Roman"/>
        <family val="1"/>
      </rPr>
      <t xml:space="preserve"> </t>
    </r>
    <r>
      <rPr>
        <sz val="12"/>
        <color theme="1"/>
        <rFont val="Calibri"/>
        <family val="2"/>
        <scheme val="minor"/>
      </rPr>
      <t>What Retirement Benefits are currently offered union and nonunion employees (i.e. 401(k), pension, 457 Plan, retiree medical, retiree life, etc.)?</t>
    </r>
  </si>
  <si>
    <r>
      <rPr>
        <sz val="12"/>
        <color theme="1"/>
        <rFont val="Times New Roman"/>
        <family val="1"/>
      </rPr>
      <t xml:space="preserve"> </t>
    </r>
    <r>
      <rPr>
        <sz val="12"/>
        <color theme="1"/>
        <rFont val="Calibri"/>
        <family val="2"/>
        <scheme val="minor"/>
      </rPr>
      <t>Total number of employees - union vs. nonunion?</t>
    </r>
  </si>
  <si>
    <r>
      <rPr>
        <sz val="12"/>
        <color theme="1"/>
        <rFont val="Times New Roman"/>
        <family val="1"/>
      </rPr>
      <t xml:space="preserve"> </t>
    </r>
    <r>
      <rPr>
        <sz val="12"/>
        <color theme="1"/>
        <rFont val="Calibri"/>
        <family val="2"/>
        <scheme val="minor"/>
      </rPr>
      <t>Is there any current benefit plan design (medical, dental, vision, life and disability insurance) information?</t>
    </r>
  </si>
  <si>
    <t>  Are there coolant and oil storage tanks for both new and used fluids?</t>
  </si>
  <si>
    <t xml:space="preserve"> Are there appropriate stormwater permits, and is there a Stormwater Pollution Prevention Plan (SWP-3) available?</t>
  </si>
  <si>
    <t xml:space="preserve"> Please provide Exhibit G referenced in RFP.</t>
  </si>
  <si>
    <t xml:space="preserve"> Provide list of diagnostic equipment/programming software, hardware available at the facility.  Also, any special tools.</t>
  </si>
  <si>
    <t xml:space="preserve"> Can you tell us the make, model and manufacturer of the digital video recording systems (DVRS), CAD/AVL IVN units, MDls, GPS units, and the AVM system that will be maintained by the Contractor?</t>
  </si>
  <si>
    <t xml:space="preserve"> Section 2.2.8 Security.  Is the contractor required to provide on-site security for the functions not provided by WMATA?</t>
  </si>
  <si>
    <t xml:space="preserve"> Please provide the latest run cut for the routes that will be assumed by the incoming contractor.</t>
  </si>
  <si>
    <t xml:space="preserve"> How many strategic spares, on a daily basis, does WMATA currently use for the routes that will be in scope under this contract?</t>
  </si>
  <si>
    <t xml:space="preserve"> The mobilization milestones refer to the hiring of dispatchers, yet the RFP seems to imply that WMATA will handle dispatch from its BOCC. Can WMATA please clarify?  Does the contractor only need to provide facility dispatchers?</t>
  </si>
  <si>
    <t xml:space="preserve"> Can WMATA please provide the Fatigue Management Policy as outlined in Schedule A1, Section 2.2.2?</t>
  </si>
  <si>
    <t xml:space="preserve"> Will WMATA please provide a list of the Fringe Benefits (i.e. Medical, Dental, etc.) offered for all employees covered under this operation, along with a census of the participation rates for each type of coverage?</t>
  </si>
  <si>
    <t xml:space="preserve"> Will WMATA please provide a current run cut for operators and shift schedules for existing maintenance personnel?</t>
  </si>
  <si>
    <t xml:space="preserve"> Will WMATA please provide the projected AM daily pull-outs and the PM daily pull-outs?</t>
  </si>
  <si>
    <t xml:space="preserve"> Will WMATA please provide the monthly on-time performance results for these routes over the previous 12 months?</t>
  </si>
  <si>
    <t xml:space="preserve"> Will WMATA please provide the age and the life miles of its revenue vehicle fleet? Also, please provide a replacement schedule if available.</t>
  </si>
  <si>
    <t xml:space="preserve"> Will any parts or equipment be transferred from other WMATA facilities? Or will the selected bidder be responsible to provide a full inventory of parts, tools, and equipment by Contract commencement (December 16, 2018)?</t>
  </si>
  <si>
    <t xml:space="preserve"> Will there be bus washing equipment at the Cinder Bed Road facility?</t>
  </si>
  <si>
    <t xml:space="preserve"> The FTP site has not been identified (or does not function properly) and exhibits cannot be found. Can WMATA please provide the FTP site link ASAP?</t>
  </si>
  <si>
    <r>
      <t xml:space="preserve">WMATA did not establish an FTP site. Exhibits are posted and can be found here: </t>
    </r>
    <r>
      <rPr>
        <u/>
        <sz val="12"/>
        <color theme="1"/>
        <rFont val="Calibri"/>
        <family val="2"/>
        <scheme val="minor"/>
      </rPr>
      <t>www.wmata.com/cinderbedoandm</t>
    </r>
  </si>
  <si>
    <t xml:space="preserve"> Will WMATA please provide a date and time for proposed interviews and presentations for this contract? </t>
  </si>
  <si>
    <t xml:space="preserve"> Will WMATA please clarify any Disadvantaged Business Enterprise (DBE) requirements or goals.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</si>
</sst>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2"/>
      <color theme="1"/>
      <name val="Calibri"/>
      <family val="2"/>
      <scheme val="minor"/>
    </font>
    <font>
      <sz val="12"/>
      <color theme="1"/>
      <name val="Calibri"/>
      <family val="2"/>
      <scheme val="minor"/>
    </font>
    <font>
      <u/>
      <sz val="12"/>
      <color theme="1"/>
      <name val="Calibri"/>
      <family val="2"/>
      <scheme val="minor"/>
    </font>
    <font>
      <sz val="12"/>
      <color theme="1"/>
      <name val="Times New Roman"/>
      <family val="1"/>
    </font>
  </fonts>
  <fills count="8">
    <fill>
      <patternFill patternType="none"/>
    </fill>
    <fill>
      <patternFill patternType="gray125"/>
    </fill>
    <fill>
      <patternFill patternType="solid">
        <fgColor theme="0" tint="-0.249977111117893"/>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left" vertical="center" wrapText="1"/>
    </xf>
    <xf numFmtId="10"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1"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Border="1" applyAlignment="1">
      <alignment horizontal="left" vertical="top" wrapText="1"/>
    </xf>
    <xf numFmtId="0" fontId="2" fillId="0" borderId="2" xfId="0" applyFont="1" applyBorder="1" applyAlignment="1">
      <alignment horizontal="center" vertical="center"/>
    </xf>
    <xf numFmtId="0" fontId="2" fillId="0" borderId="2" xfId="0" applyFont="1" applyFill="1" applyBorder="1" applyAlignment="1">
      <alignment horizontal="left" vertical="center" wrapText="1"/>
    </xf>
    <xf numFmtId="0" fontId="2" fillId="4" borderId="1" xfId="0" applyFont="1" applyFill="1" applyBorder="1" applyAlignment="1">
      <alignment horizontal="center" vertical="center"/>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7" borderId="1" xfId="0" applyFont="1" applyFill="1" applyBorder="1" applyAlignment="1">
      <alignment horizontal="left" vertical="center" wrapText="1"/>
    </xf>
    <xf numFmtId="0" fontId="2" fillId="7" borderId="1" xfId="0" applyFont="1" applyFill="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center" wrapText="1"/>
    </xf>
    <xf numFmtId="0" fontId="2" fillId="0" borderId="0" xfId="0" applyFont="1" applyBorder="1" applyAlignment="1">
      <alignment horizontal="left" vertical="center" wrapText="1"/>
    </xf>
    <xf numFmtId="0" fontId="2" fillId="0" borderId="1" xfId="0" applyFont="1" applyBorder="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175"/>
  <sheetViews>
    <sheetView tabSelected="1" topLeftCell="C1" zoomScale="70" zoomScaleNormal="70" workbookViewId="0">
      <selection activeCell="O8" sqref="O8"/>
    </sheetView>
  </sheetViews>
  <sheetFormatPr defaultRowHeight="15" x14ac:dyDescent="0.25"/>
  <cols>
    <col min="1" max="1" width="6.140625" style="3" hidden="1" customWidth="1"/>
    <col min="2" max="2" width="9.42578125" style="1" hidden="1" customWidth="1"/>
    <col min="3" max="3" width="21.140625" style="1" customWidth="1"/>
    <col min="4" max="4" width="106" style="2" bestFit="1" customWidth="1"/>
    <col min="5" max="5" width="95.7109375" style="4" customWidth="1"/>
    <col min="6" max="16384" width="9.140625" style="1"/>
  </cols>
  <sheetData>
    <row r="2" spans="1:5" s="9" customFormat="1" ht="31.5" x14ac:dyDescent="0.25">
      <c r="A2" s="5" t="s">
        <v>141</v>
      </c>
      <c r="B2" s="6" t="s">
        <v>142</v>
      </c>
      <c r="C2" s="7" t="s">
        <v>0</v>
      </c>
      <c r="D2" s="7" t="s">
        <v>1</v>
      </c>
      <c r="E2" s="5" t="s">
        <v>23</v>
      </c>
    </row>
    <row r="3" spans="1:5" s="9" customFormat="1" ht="31.5" x14ac:dyDescent="0.25">
      <c r="A3" s="10">
        <v>8</v>
      </c>
      <c r="B3" s="11" t="e">
        <f>(#REF!+1)</f>
        <v>#REF!</v>
      </c>
      <c r="C3" s="10" t="s">
        <v>2</v>
      </c>
      <c r="D3" s="12" t="s">
        <v>3</v>
      </c>
      <c r="E3" s="13" t="s">
        <v>167</v>
      </c>
    </row>
    <row r="4" spans="1:5" s="9" customFormat="1" ht="31.5" x14ac:dyDescent="0.25">
      <c r="A4" s="10" t="e">
        <f>SUM(#REF!+1)</f>
        <v>#REF!</v>
      </c>
      <c r="B4" s="11" t="e">
        <f>(#REF!+1)</f>
        <v>#REF!</v>
      </c>
      <c r="C4" s="10" t="s">
        <v>2</v>
      </c>
      <c r="D4" s="13" t="s">
        <v>4</v>
      </c>
      <c r="E4" s="13" t="s">
        <v>264</v>
      </c>
    </row>
    <row r="5" spans="1:5" s="9" customFormat="1" ht="78.75" x14ac:dyDescent="0.25">
      <c r="A5" s="10" t="e">
        <f t="shared" ref="A5:A54" si="0">SUM(A4+1)</f>
        <v>#REF!</v>
      </c>
      <c r="B5" s="11" t="e">
        <f t="shared" ref="B5:B51" si="1">(B4+1)</f>
        <v>#REF!</v>
      </c>
      <c r="C5" s="10" t="s">
        <v>2</v>
      </c>
      <c r="D5" s="13" t="s">
        <v>5</v>
      </c>
      <c r="E5" s="13" t="s">
        <v>248</v>
      </c>
    </row>
    <row r="6" spans="1:5" s="9" customFormat="1" ht="47.25" x14ac:dyDescent="0.25">
      <c r="A6" s="10" t="e">
        <f t="shared" si="0"/>
        <v>#REF!</v>
      </c>
      <c r="B6" s="11" t="e">
        <f t="shared" si="1"/>
        <v>#REF!</v>
      </c>
      <c r="C6" s="10" t="s">
        <v>2</v>
      </c>
      <c r="D6" s="13" t="s">
        <v>6</v>
      </c>
      <c r="E6" s="14" t="s">
        <v>251</v>
      </c>
    </row>
    <row r="7" spans="1:5" s="9" customFormat="1" ht="31.5" x14ac:dyDescent="0.25">
      <c r="A7" s="10" t="e">
        <f t="shared" si="0"/>
        <v>#REF!</v>
      </c>
      <c r="B7" s="11" t="e">
        <f t="shared" si="1"/>
        <v>#REF!</v>
      </c>
      <c r="C7" s="10" t="s">
        <v>2</v>
      </c>
      <c r="D7" s="15" t="s">
        <v>7</v>
      </c>
      <c r="E7" s="14"/>
    </row>
    <row r="8" spans="1:5" s="9" customFormat="1" ht="47.25" x14ac:dyDescent="0.25">
      <c r="A8" s="10"/>
      <c r="B8" s="11"/>
      <c r="C8" s="10" t="s">
        <v>2</v>
      </c>
      <c r="D8" s="13" t="s">
        <v>8</v>
      </c>
      <c r="E8" s="13" t="s">
        <v>249</v>
      </c>
    </row>
    <row r="9" spans="1:5" s="9" customFormat="1" ht="15.75" x14ac:dyDescent="0.25">
      <c r="A9" s="10">
        <v>14</v>
      </c>
      <c r="B9" s="11">
        <v>7</v>
      </c>
      <c r="C9" s="10" t="s">
        <v>2</v>
      </c>
      <c r="D9" s="8" t="s">
        <v>9</v>
      </c>
      <c r="E9" s="14"/>
    </row>
    <row r="10" spans="1:5" s="9" customFormat="1" ht="31.5" x14ac:dyDescent="0.25">
      <c r="A10" s="10">
        <f t="shared" si="0"/>
        <v>15</v>
      </c>
      <c r="B10" s="11">
        <f t="shared" si="1"/>
        <v>8</v>
      </c>
      <c r="C10" s="10" t="s">
        <v>2</v>
      </c>
      <c r="D10" s="13" t="s">
        <v>10</v>
      </c>
      <c r="E10" s="14" t="s">
        <v>192</v>
      </c>
    </row>
    <row r="11" spans="1:5" s="9" customFormat="1" ht="31.5" x14ac:dyDescent="0.25">
      <c r="A11" s="10">
        <f t="shared" si="0"/>
        <v>16</v>
      </c>
      <c r="B11" s="11">
        <f t="shared" si="1"/>
        <v>9</v>
      </c>
      <c r="C11" s="10" t="s">
        <v>2</v>
      </c>
      <c r="D11" s="13" t="s">
        <v>11</v>
      </c>
      <c r="E11" s="14" t="s">
        <v>193</v>
      </c>
    </row>
    <row r="12" spans="1:5" s="9" customFormat="1" ht="31.5" x14ac:dyDescent="0.25">
      <c r="A12" s="10">
        <f t="shared" si="0"/>
        <v>17</v>
      </c>
      <c r="B12" s="11">
        <f t="shared" si="1"/>
        <v>10</v>
      </c>
      <c r="C12" s="10" t="s">
        <v>2</v>
      </c>
      <c r="D12" s="13" t="s">
        <v>12</v>
      </c>
      <c r="E12" s="14" t="s">
        <v>194</v>
      </c>
    </row>
    <row r="13" spans="1:5" s="9" customFormat="1" ht="47.25" x14ac:dyDescent="0.25">
      <c r="A13" s="10">
        <f t="shared" si="0"/>
        <v>18</v>
      </c>
      <c r="B13" s="11">
        <f t="shared" si="1"/>
        <v>11</v>
      </c>
      <c r="C13" s="10" t="s">
        <v>2</v>
      </c>
      <c r="D13" s="13" t="s">
        <v>14</v>
      </c>
      <c r="E13" s="14" t="s">
        <v>228</v>
      </c>
    </row>
    <row r="14" spans="1:5" s="9" customFormat="1" ht="15.75" x14ac:dyDescent="0.25">
      <c r="A14" s="10">
        <f t="shared" si="0"/>
        <v>19</v>
      </c>
      <c r="B14" s="11">
        <f t="shared" si="1"/>
        <v>12</v>
      </c>
      <c r="C14" s="10" t="s">
        <v>2</v>
      </c>
      <c r="D14" s="8" t="s">
        <v>15</v>
      </c>
      <c r="E14" s="14"/>
    </row>
    <row r="15" spans="1:5" s="9" customFormat="1" ht="15.75" x14ac:dyDescent="0.25">
      <c r="A15" s="10">
        <f t="shared" si="0"/>
        <v>20</v>
      </c>
      <c r="B15" s="11">
        <f t="shared" si="1"/>
        <v>13</v>
      </c>
      <c r="C15" s="10" t="s">
        <v>2</v>
      </c>
      <c r="D15" s="13" t="s">
        <v>16</v>
      </c>
      <c r="E15" s="14" t="s">
        <v>246</v>
      </c>
    </row>
    <row r="16" spans="1:5" s="9" customFormat="1" ht="15.75" x14ac:dyDescent="0.25">
      <c r="A16" s="10"/>
      <c r="B16" s="11" t="e">
        <f>(#REF!+1)</f>
        <v>#REF!</v>
      </c>
      <c r="C16" s="10" t="s">
        <v>2</v>
      </c>
      <c r="D16" s="13" t="s">
        <v>17</v>
      </c>
      <c r="E16" s="16" t="s">
        <v>238</v>
      </c>
    </row>
    <row r="17" spans="1:5" s="9" customFormat="1" ht="31.5" x14ac:dyDescent="0.25">
      <c r="A17" s="10">
        <v>22</v>
      </c>
      <c r="B17" s="11" t="e">
        <f t="shared" si="1"/>
        <v>#REF!</v>
      </c>
      <c r="C17" s="10" t="s">
        <v>2</v>
      </c>
      <c r="D17" s="13" t="s">
        <v>18</v>
      </c>
      <c r="E17" s="14" t="s">
        <v>158</v>
      </c>
    </row>
    <row r="18" spans="1:5" s="9" customFormat="1" ht="15.75" x14ac:dyDescent="0.25">
      <c r="A18" s="10">
        <f t="shared" si="0"/>
        <v>23</v>
      </c>
      <c r="B18" s="11" t="e">
        <f t="shared" si="1"/>
        <v>#REF!</v>
      </c>
      <c r="C18" s="10" t="s">
        <v>2</v>
      </c>
      <c r="D18" s="13" t="s">
        <v>19</v>
      </c>
      <c r="E18" s="14" t="s">
        <v>239</v>
      </c>
    </row>
    <row r="19" spans="1:5" s="9" customFormat="1" ht="15.75" x14ac:dyDescent="0.25">
      <c r="A19" s="10">
        <f t="shared" si="0"/>
        <v>24</v>
      </c>
      <c r="B19" s="11" t="e">
        <f t="shared" si="1"/>
        <v>#REF!</v>
      </c>
      <c r="C19" s="10" t="s">
        <v>2</v>
      </c>
      <c r="D19" s="13" t="s">
        <v>20</v>
      </c>
      <c r="E19" s="14" t="s">
        <v>188</v>
      </c>
    </row>
    <row r="20" spans="1:5" s="9" customFormat="1" ht="47.25" x14ac:dyDescent="0.25">
      <c r="A20" s="10">
        <f t="shared" si="0"/>
        <v>25</v>
      </c>
      <c r="B20" s="11" t="e">
        <f t="shared" si="1"/>
        <v>#REF!</v>
      </c>
      <c r="C20" s="10" t="s">
        <v>2</v>
      </c>
      <c r="D20" s="13" t="s">
        <v>21</v>
      </c>
      <c r="E20" s="13" t="s">
        <v>250</v>
      </c>
    </row>
    <row r="21" spans="1:5" s="9" customFormat="1" ht="31.5" x14ac:dyDescent="0.25">
      <c r="A21" s="10"/>
      <c r="B21" s="11"/>
      <c r="C21" s="10" t="s">
        <v>2</v>
      </c>
      <c r="D21" s="13" t="s">
        <v>22</v>
      </c>
      <c r="E21" s="14" t="s">
        <v>241</v>
      </c>
    </row>
    <row r="22" spans="1:5" s="9" customFormat="1" ht="173.25" x14ac:dyDescent="0.25">
      <c r="A22" s="10">
        <v>26</v>
      </c>
      <c r="B22" s="11">
        <v>20</v>
      </c>
      <c r="C22" s="10" t="s">
        <v>2</v>
      </c>
      <c r="D22" s="15" t="s">
        <v>27</v>
      </c>
      <c r="E22" s="14" t="s">
        <v>247</v>
      </c>
    </row>
    <row r="23" spans="1:5" s="9" customFormat="1" ht="189" x14ac:dyDescent="0.25">
      <c r="A23" s="10">
        <f t="shared" si="0"/>
        <v>27</v>
      </c>
      <c r="B23" s="11">
        <f t="shared" si="1"/>
        <v>21</v>
      </c>
      <c r="C23" s="10" t="s">
        <v>2</v>
      </c>
      <c r="D23" s="15" t="s">
        <v>28</v>
      </c>
      <c r="E23" s="13" t="s">
        <v>252</v>
      </c>
    </row>
    <row r="24" spans="1:5" s="21" customFormat="1" ht="15.75" x14ac:dyDescent="0.25">
      <c r="A24" s="17">
        <f t="shared" si="0"/>
        <v>28</v>
      </c>
      <c r="B24" s="18">
        <f t="shared" si="1"/>
        <v>22</v>
      </c>
      <c r="C24" s="17" t="s">
        <v>2</v>
      </c>
      <c r="D24" s="19" t="s">
        <v>29</v>
      </c>
      <c r="E24" s="20"/>
    </row>
    <row r="25" spans="1:5" s="9" customFormat="1" ht="31.5" x14ac:dyDescent="0.25">
      <c r="A25" s="10">
        <f t="shared" si="0"/>
        <v>29</v>
      </c>
      <c r="B25" s="11">
        <f t="shared" si="1"/>
        <v>23</v>
      </c>
      <c r="C25" s="10" t="s">
        <v>2</v>
      </c>
      <c r="D25" s="15" t="s">
        <v>30</v>
      </c>
      <c r="E25" s="13" t="s">
        <v>253</v>
      </c>
    </row>
    <row r="26" spans="1:5" s="9" customFormat="1" ht="47.25" x14ac:dyDescent="0.25">
      <c r="A26" s="10">
        <f t="shared" si="0"/>
        <v>30</v>
      </c>
      <c r="B26" s="11">
        <f t="shared" si="1"/>
        <v>24</v>
      </c>
      <c r="C26" s="10" t="s">
        <v>2</v>
      </c>
      <c r="D26" s="15" t="s">
        <v>31</v>
      </c>
      <c r="E26" s="14" t="s">
        <v>221</v>
      </c>
    </row>
    <row r="27" spans="1:5" s="9" customFormat="1" ht="31.5" x14ac:dyDescent="0.25">
      <c r="A27" s="10" t="e">
        <f>SUM(#REF!+1)</f>
        <v>#REF!</v>
      </c>
      <c r="B27" s="11" t="e">
        <f>(#REF!+1)</f>
        <v>#REF!</v>
      </c>
      <c r="C27" s="10" t="s">
        <v>2</v>
      </c>
      <c r="D27" s="15" t="s">
        <v>32</v>
      </c>
      <c r="E27" s="14" t="s">
        <v>195</v>
      </c>
    </row>
    <row r="28" spans="1:5" s="9" customFormat="1" ht="47.25" x14ac:dyDescent="0.25">
      <c r="A28" s="10" t="e">
        <f t="shared" si="0"/>
        <v>#REF!</v>
      </c>
      <c r="B28" s="11" t="e">
        <f t="shared" si="1"/>
        <v>#REF!</v>
      </c>
      <c r="C28" s="10" t="s">
        <v>2</v>
      </c>
      <c r="D28" s="15" t="s">
        <v>33</v>
      </c>
      <c r="E28" s="13" t="s">
        <v>159</v>
      </c>
    </row>
    <row r="29" spans="1:5" s="9" customFormat="1" ht="31.5" x14ac:dyDescent="0.25">
      <c r="A29" s="10" t="e">
        <f t="shared" si="0"/>
        <v>#REF!</v>
      </c>
      <c r="B29" s="11" t="e">
        <f t="shared" si="1"/>
        <v>#REF!</v>
      </c>
      <c r="C29" s="10" t="s">
        <v>2</v>
      </c>
      <c r="D29" s="22" t="s">
        <v>34</v>
      </c>
      <c r="E29" s="23"/>
    </row>
    <row r="30" spans="1:5" s="9" customFormat="1" ht="47.25" x14ac:dyDescent="0.25">
      <c r="A30" s="10"/>
      <c r="B30" s="11" t="e">
        <f t="shared" si="1"/>
        <v>#REF!</v>
      </c>
      <c r="C30" s="10" t="s">
        <v>2</v>
      </c>
      <c r="D30" s="15" t="s">
        <v>35</v>
      </c>
      <c r="E30" s="14" t="s">
        <v>227</v>
      </c>
    </row>
    <row r="31" spans="1:5" s="9" customFormat="1" ht="189" x14ac:dyDescent="0.25">
      <c r="A31" s="10">
        <v>36</v>
      </c>
      <c r="B31" s="11" t="e">
        <f t="shared" si="1"/>
        <v>#REF!</v>
      </c>
      <c r="C31" s="10" t="s">
        <v>2</v>
      </c>
      <c r="D31" s="15" t="s">
        <v>36</v>
      </c>
      <c r="E31" s="13" t="s">
        <v>168</v>
      </c>
    </row>
    <row r="32" spans="1:5" s="21" customFormat="1" ht="15.75" x14ac:dyDescent="0.25">
      <c r="A32" s="17">
        <f t="shared" si="0"/>
        <v>37</v>
      </c>
      <c r="B32" s="18" t="e">
        <f t="shared" si="1"/>
        <v>#REF!</v>
      </c>
      <c r="C32" s="17"/>
      <c r="D32" s="19" t="s">
        <v>37</v>
      </c>
      <c r="E32" s="20"/>
    </row>
    <row r="33" spans="1:5" s="9" customFormat="1" ht="47.25" x14ac:dyDescent="0.25">
      <c r="A33" s="10">
        <f t="shared" si="0"/>
        <v>38</v>
      </c>
      <c r="B33" s="11" t="e">
        <f t="shared" si="1"/>
        <v>#REF!</v>
      </c>
      <c r="C33" s="10" t="s">
        <v>2</v>
      </c>
      <c r="D33" s="15" t="s">
        <v>38</v>
      </c>
      <c r="E33" s="14" t="s">
        <v>254</v>
      </c>
    </row>
    <row r="34" spans="1:5" s="9" customFormat="1" ht="78.75" x14ac:dyDescent="0.25">
      <c r="A34" s="10">
        <f t="shared" si="0"/>
        <v>39</v>
      </c>
      <c r="B34" s="11" t="e">
        <f t="shared" si="1"/>
        <v>#REF!</v>
      </c>
      <c r="C34" s="10" t="s">
        <v>2</v>
      </c>
      <c r="D34" s="15" t="s">
        <v>39</v>
      </c>
      <c r="E34" s="14" t="s">
        <v>254</v>
      </c>
    </row>
    <row r="35" spans="1:5" s="9" customFormat="1" ht="78.75" x14ac:dyDescent="0.25">
      <c r="A35" s="10">
        <f t="shared" si="0"/>
        <v>40</v>
      </c>
      <c r="B35" s="11" t="e">
        <f t="shared" si="1"/>
        <v>#REF!</v>
      </c>
      <c r="C35" s="10" t="s">
        <v>2</v>
      </c>
      <c r="D35" s="15" t="s">
        <v>40</v>
      </c>
      <c r="E35" s="14" t="s">
        <v>254</v>
      </c>
    </row>
    <row r="36" spans="1:5" s="9" customFormat="1" ht="31.5" x14ac:dyDescent="0.25">
      <c r="A36" s="10">
        <f t="shared" si="0"/>
        <v>41</v>
      </c>
      <c r="B36" s="11" t="e">
        <f t="shared" si="1"/>
        <v>#REF!</v>
      </c>
      <c r="C36" s="10" t="s">
        <v>2</v>
      </c>
      <c r="D36" s="15" t="s">
        <v>41</v>
      </c>
      <c r="E36" s="14" t="s">
        <v>158</v>
      </c>
    </row>
    <row r="37" spans="1:5" s="9" customFormat="1" ht="47.25" x14ac:dyDescent="0.25">
      <c r="A37" s="10">
        <f t="shared" si="0"/>
        <v>42</v>
      </c>
      <c r="B37" s="11" t="e">
        <f t="shared" si="1"/>
        <v>#REF!</v>
      </c>
      <c r="C37" s="10" t="s">
        <v>2</v>
      </c>
      <c r="D37" s="15" t="s">
        <v>42</v>
      </c>
      <c r="E37" s="14" t="s">
        <v>255</v>
      </c>
    </row>
    <row r="38" spans="1:5" s="9" customFormat="1" ht="78.75" x14ac:dyDescent="0.25">
      <c r="A38" s="10">
        <f t="shared" si="0"/>
        <v>43</v>
      </c>
      <c r="B38" s="11" t="e">
        <f t="shared" si="1"/>
        <v>#REF!</v>
      </c>
      <c r="C38" s="10" t="s">
        <v>2</v>
      </c>
      <c r="D38" s="15" t="s">
        <v>43</v>
      </c>
      <c r="E38" s="13" t="s">
        <v>169</v>
      </c>
    </row>
    <row r="39" spans="1:5" s="9" customFormat="1" ht="31.5" x14ac:dyDescent="0.25">
      <c r="A39" s="10">
        <f t="shared" si="0"/>
        <v>44</v>
      </c>
      <c r="B39" s="11" t="e">
        <f t="shared" si="1"/>
        <v>#REF!</v>
      </c>
      <c r="C39" s="10" t="s">
        <v>2</v>
      </c>
      <c r="D39" s="15" t="s">
        <v>44</v>
      </c>
      <c r="E39" s="13" t="s">
        <v>170</v>
      </c>
    </row>
    <row r="40" spans="1:5" s="9" customFormat="1" ht="15.75" x14ac:dyDescent="0.25">
      <c r="A40" s="10">
        <f t="shared" si="0"/>
        <v>45</v>
      </c>
      <c r="B40" s="11" t="e">
        <f t="shared" si="1"/>
        <v>#REF!</v>
      </c>
      <c r="C40" s="10" t="s">
        <v>2</v>
      </c>
      <c r="D40" s="24" t="s">
        <v>47</v>
      </c>
      <c r="E40" s="14"/>
    </row>
    <row r="41" spans="1:5" s="9" customFormat="1" ht="31.5" x14ac:dyDescent="0.25">
      <c r="A41" s="10"/>
      <c r="B41" s="11"/>
      <c r="C41" s="10" t="s">
        <v>2</v>
      </c>
      <c r="D41" s="15" t="s">
        <v>48</v>
      </c>
      <c r="E41" s="14" t="s">
        <v>196</v>
      </c>
    </row>
    <row r="42" spans="1:5" s="9" customFormat="1" ht="47.25" x14ac:dyDescent="0.25">
      <c r="A42" s="10">
        <v>46</v>
      </c>
      <c r="B42" s="11">
        <v>41</v>
      </c>
      <c r="C42" s="10" t="s">
        <v>2</v>
      </c>
      <c r="D42" s="15" t="s">
        <v>49</v>
      </c>
      <c r="E42" s="14" t="s">
        <v>197</v>
      </c>
    </row>
    <row r="43" spans="1:5" s="9" customFormat="1" ht="63" x14ac:dyDescent="0.25">
      <c r="A43" s="10">
        <f t="shared" si="0"/>
        <v>47</v>
      </c>
      <c r="B43" s="11">
        <f t="shared" si="1"/>
        <v>42</v>
      </c>
      <c r="C43" s="10" t="s">
        <v>2</v>
      </c>
      <c r="D43" s="15" t="s">
        <v>50</v>
      </c>
      <c r="E43" s="14" t="s">
        <v>198</v>
      </c>
    </row>
    <row r="44" spans="1:5" s="9" customFormat="1" ht="47.25" x14ac:dyDescent="0.25">
      <c r="A44" s="10">
        <f t="shared" si="0"/>
        <v>48</v>
      </c>
      <c r="B44" s="11">
        <f t="shared" si="1"/>
        <v>43</v>
      </c>
      <c r="C44" s="10" t="s">
        <v>2</v>
      </c>
      <c r="D44" s="15" t="s">
        <v>51</v>
      </c>
      <c r="E44" s="14" t="s">
        <v>199</v>
      </c>
    </row>
    <row r="45" spans="1:5" s="9" customFormat="1" ht="47.25" x14ac:dyDescent="0.25">
      <c r="A45" s="10">
        <f t="shared" si="0"/>
        <v>49</v>
      </c>
      <c r="B45" s="11">
        <f t="shared" si="1"/>
        <v>44</v>
      </c>
      <c r="C45" s="10" t="s">
        <v>2</v>
      </c>
      <c r="D45" s="15" t="s">
        <v>52</v>
      </c>
      <c r="E45" s="14" t="s">
        <v>200</v>
      </c>
    </row>
    <row r="46" spans="1:5" s="9" customFormat="1" ht="47.25" x14ac:dyDescent="0.25">
      <c r="A46" s="10">
        <f t="shared" si="0"/>
        <v>50</v>
      </c>
      <c r="B46" s="11">
        <f t="shared" si="1"/>
        <v>45</v>
      </c>
      <c r="C46" s="10" t="s">
        <v>2</v>
      </c>
      <c r="D46" s="15" t="s">
        <v>53</v>
      </c>
      <c r="E46" s="14" t="s">
        <v>201</v>
      </c>
    </row>
    <row r="47" spans="1:5" s="9" customFormat="1" ht="78.75" x14ac:dyDescent="0.25">
      <c r="A47" s="10">
        <f t="shared" si="0"/>
        <v>51</v>
      </c>
      <c r="B47" s="11">
        <f t="shared" si="1"/>
        <v>46</v>
      </c>
      <c r="C47" s="10" t="s">
        <v>2</v>
      </c>
      <c r="D47" s="15" t="s">
        <v>54</v>
      </c>
      <c r="E47" s="14" t="s">
        <v>202</v>
      </c>
    </row>
    <row r="48" spans="1:5" s="21" customFormat="1" ht="15.75" x14ac:dyDescent="0.25">
      <c r="A48" s="25">
        <f t="shared" si="0"/>
        <v>52</v>
      </c>
      <c r="B48" s="26">
        <f t="shared" si="1"/>
        <v>47</v>
      </c>
      <c r="C48" s="25" t="s">
        <v>2</v>
      </c>
      <c r="D48" s="24" t="s">
        <v>55</v>
      </c>
      <c r="E48" s="27"/>
    </row>
    <row r="49" spans="1:5" s="9" customFormat="1" ht="409.5" x14ac:dyDescent="0.25">
      <c r="A49" s="10"/>
      <c r="B49" s="11"/>
      <c r="C49" s="10" t="s">
        <v>2</v>
      </c>
      <c r="D49" s="15" t="s">
        <v>56</v>
      </c>
      <c r="E49" s="28" t="s">
        <v>235</v>
      </c>
    </row>
    <row r="50" spans="1:5" s="9" customFormat="1" ht="63" x14ac:dyDescent="0.25">
      <c r="A50" s="10">
        <v>53</v>
      </c>
      <c r="B50" s="11">
        <v>48</v>
      </c>
      <c r="C50" s="10" t="s">
        <v>2</v>
      </c>
      <c r="D50" s="15" t="s">
        <v>57</v>
      </c>
      <c r="E50" s="14" t="s">
        <v>225</v>
      </c>
    </row>
    <row r="51" spans="1:5" s="9" customFormat="1" ht="78.75" x14ac:dyDescent="0.25">
      <c r="A51" s="10">
        <f t="shared" si="0"/>
        <v>54</v>
      </c>
      <c r="B51" s="11">
        <f t="shared" si="1"/>
        <v>49</v>
      </c>
      <c r="C51" s="29" t="s">
        <v>58</v>
      </c>
      <c r="D51" s="30" t="s">
        <v>60</v>
      </c>
      <c r="E51" s="14" t="s">
        <v>203</v>
      </c>
    </row>
    <row r="52" spans="1:5" s="9" customFormat="1" ht="47.25" x14ac:dyDescent="0.25">
      <c r="A52" s="10">
        <f t="shared" si="0"/>
        <v>55</v>
      </c>
      <c r="B52" s="11">
        <v>1</v>
      </c>
      <c r="C52" s="10" t="s">
        <v>58</v>
      </c>
      <c r="D52" s="15" t="s">
        <v>61</v>
      </c>
      <c r="E52" s="14" t="s">
        <v>256</v>
      </c>
    </row>
    <row r="53" spans="1:5" s="9" customFormat="1" ht="31.5" x14ac:dyDescent="0.25">
      <c r="A53" s="10">
        <f t="shared" si="0"/>
        <v>56</v>
      </c>
      <c r="B53" s="11">
        <v>2</v>
      </c>
      <c r="C53" s="10" t="s">
        <v>58</v>
      </c>
      <c r="D53" s="13" t="s">
        <v>62</v>
      </c>
      <c r="E53" s="14" t="s">
        <v>256</v>
      </c>
    </row>
    <row r="54" spans="1:5" s="9" customFormat="1" ht="31.5" x14ac:dyDescent="0.25">
      <c r="A54" s="10">
        <f t="shared" si="0"/>
        <v>57</v>
      </c>
      <c r="B54" s="11">
        <v>3</v>
      </c>
      <c r="C54" s="10" t="s">
        <v>58</v>
      </c>
      <c r="D54" s="13" t="s">
        <v>63</v>
      </c>
      <c r="E54" s="13" t="s">
        <v>171</v>
      </c>
    </row>
    <row r="55" spans="1:5" s="9" customFormat="1" ht="63" x14ac:dyDescent="0.25">
      <c r="A55" s="10" t="e">
        <f>SUM(#REF!+1)</f>
        <v>#REF!</v>
      </c>
      <c r="B55" s="11">
        <v>5</v>
      </c>
      <c r="C55" s="10" t="s">
        <v>58</v>
      </c>
      <c r="D55" s="13" t="s">
        <v>64</v>
      </c>
      <c r="E55" s="14" t="s">
        <v>226</v>
      </c>
    </row>
    <row r="56" spans="1:5" s="9" customFormat="1" ht="267.75" x14ac:dyDescent="0.25">
      <c r="A56" s="10" t="e">
        <f t="shared" ref="A56:A113" si="2">SUM(A55+1)</f>
        <v>#REF!</v>
      </c>
      <c r="B56" s="11">
        <f>SUM(B55+1)</f>
        <v>6</v>
      </c>
      <c r="C56" s="10" t="s">
        <v>58</v>
      </c>
      <c r="D56" s="13" t="s">
        <v>65</v>
      </c>
      <c r="E56" s="28" t="s">
        <v>236</v>
      </c>
    </row>
    <row r="57" spans="1:5" s="9" customFormat="1" ht="346.5" x14ac:dyDescent="0.25">
      <c r="A57" s="10" t="e">
        <f t="shared" si="2"/>
        <v>#REF!</v>
      </c>
      <c r="B57" s="11">
        <f t="shared" ref="B57:B114" si="3">SUM(B56+1)</f>
        <v>7</v>
      </c>
      <c r="C57" s="10" t="s">
        <v>58</v>
      </c>
      <c r="D57" s="13" t="s">
        <v>66</v>
      </c>
      <c r="E57" s="28" t="s">
        <v>237</v>
      </c>
    </row>
    <row r="58" spans="1:5" s="9" customFormat="1" ht="47.25" x14ac:dyDescent="0.25">
      <c r="A58" s="10" t="e">
        <f t="shared" si="2"/>
        <v>#REF!</v>
      </c>
      <c r="B58" s="11">
        <f t="shared" si="3"/>
        <v>8</v>
      </c>
      <c r="C58" s="10" t="s">
        <v>58</v>
      </c>
      <c r="D58" s="13" t="s">
        <v>67</v>
      </c>
      <c r="E58" s="14" t="s">
        <v>229</v>
      </c>
    </row>
    <row r="59" spans="1:5" s="9" customFormat="1" ht="47.25" x14ac:dyDescent="0.25">
      <c r="A59" s="10" t="e">
        <f>SUM(#REF!+1)</f>
        <v>#REF!</v>
      </c>
      <c r="B59" s="11" t="e">
        <f>SUM(#REF!+1)</f>
        <v>#REF!</v>
      </c>
      <c r="C59" s="10" t="s">
        <v>58</v>
      </c>
      <c r="D59" s="13" t="s">
        <v>69</v>
      </c>
      <c r="E59" s="14" t="s">
        <v>204</v>
      </c>
    </row>
    <row r="60" spans="1:5" s="9" customFormat="1" ht="63" x14ac:dyDescent="0.25">
      <c r="A60" s="10" t="e">
        <f t="shared" si="2"/>
        <v>#REF!</v>
      </c>
      <c r="B60" s="11" t="e">
        <f t="shared" si="3"/>
        <v>#REF!</v>
      </c>
      <c r="C60" s="10" t="s">
        <v>58</v>
      </c>
      <c r="D60" s="13" t="s">
        <v>70</v>
      </c>
      <c r="E60" s="13" t="s">
        <v>172</v>
      </c>
    </row>
    <row r="61" spans="1:5" s="9" customFormat="1" ht="31.5" x14ac:dyDescent="0.25">
      <c r="A61" s="10" t="e">
        <f t="shared" si="2"/>
        <v>#REF!</v>
      </c>
      <c r="B61" s="11" t="e">
        <f t="shared" si="3"/>
        <v>#REF!</v>
      </c>
      <c r="C61" s="10" t="s">
        <v>58</v>
      </c>
      <c r="D61" s="13" t="s">
        <v>71</v>
      </c>
      <c r="E61" s="13" t="s">
        <v>173</v>
      </c>
    </row>
    <row r="62" spans="1:5" s="9" customFormat="1" ht="283.5" x14ac:dyDescent="0.25">
      <c r="A62" s="10" t="e">
        <f>SUM(#REF!+1)</f>
        <v>#REF!</v>
      </c>
      <c r="B62" s="11" t="e">
        <f>SUM(#REF!+1)</f>
        <v>#REF!</v>
      </c>
      <c r="C62" s="10" t="s">
        <v>58</v>
      </c>
      <c r="D62" s="13" t="s">
        <v>72</v>
      </c>
      <c r="E62" s="13" t="s">
        <v>278</v>
      </c>
    </row>
    <row r="63" spans="1:5" s="9" customFormat="1" ht="94.5" x14ac:dyDescent="0.25">
      <c r="A63" s="10" t="e">
        <f t="shared" si="2"/>
        <v>#REF!</v>
      </c>
      <c r="B63" s="11" t="e">
        <f t="shared" si="3"/>
        <v>#REF!</v>
      </c>
      <c r="C63" s="31" t="s">
        <v>58</v>
      </c>
      <c r="D63" s="32" t="s">
        <v>73</v>
      </c>
      <c r="E63" s="33" t="s">
        <v>162</v>
      </c>
    </row>
    <row r="64" spans="1:5" s="9" customFormat="1" ht="31.5" x14ac:dyDescent="0.25">
      <c r="A64" s="10" t="e">
        <f t="shared" si="2"/>
        <v>#REF!</v>
      </c>
      <c r="B64" s="11" t="e">
        <f t="shared" si="3"/>
        <v>#REF!</v>
      </c>
      <c r="C64" s="10" t="s">
        <v>58</v>
      </c>
      <c r="D64" s="13" t="s">
        <v>74</v>
      </c>
      <c r="E64" s="13" t="s">
        <v>164</v>
      </c>
    </row>
    <row r="65" spans="1:5" s="9" customFormat="1" ht="31.5" x14ac:dyDescent="0.25">
      <c r="A65" s="10" t="e">
        <f t="shared" si="2"/>
        <v>#REF!</v>
      </c>
      <c r="B65" s="11" t="e">
        <f t="shared" si="3"/>
        <v>#REF!</v>
      </c>
      <c r="C65" s="10" t="s">
        <v>58</v>
      </c>
      <c r="D65" s="13" t="s">
        <v>75</v>
      </c>
      <c r="E65" s="13" t="s">
        <v>165</v>
      </c>
    </row>
    <row r="66" spans="1:5" s="9" customFormat="1" ht="63" x14ac:dyDescent="0.25">
      <c r="A66" s="10" t="e">
        <f t="shared" si="2"/>
        <v>#REF!</v>
      </c>
      <c r="B66" s="11" t="e">
        <f t="shared" si="3"/>
        <v>#REF!</v>
      </c>
      <c r="C66" s="10" t="s">
        <v>58</v>
      </c>
      <c r="D66" s="13" t="s">
        <v>76</v>
      </c>
      <c r="E66" s="13" t="s">
        <v>174</v>
      </c>
    </row>
    <row r="67" spans="1:5" s="9" customFormat="1" ht="110.25" x14ac:dyDescent="0.25">
      <c r="A67" s="10" t="e">
        <f t="shared" si="2"/>
        <v>#REF!</v>
      </c>
      <c r="B67" s="11" t="e">
        <f t="shared" si="3"/>
        <v>#REF!</v>
      </c>
      <c r="C67" s="10" t="s">
        <v>58</v>
      </c>
      <c r="D67" s="13" t="s">
        <v>78</v>
      </c>
      <c r="E67" s="14" t="s">
        <v>205</v>
      </c>
    </row>
    <row r="68" spans="1:5" s="9" customFormat="1" ht="63" x14ac:dyDescent="0.25">
      <c r="A68" s="10" t="e">
        <f t="shared" si="2"/>
        <v>#REF!</v>
      </c>
      <c r="B68" s="11" t="e">
        <f t="shared" si="3"/>
        <v>#REF!</v>
      </c>
      <c r="C68" s="10" t="s">
        <v>58</v>
      </c>
      <c r="D68" s="13" t="s">
        <v>77</v>
      </c>
      <c r="E68" s="14" t="s">
        <v>206</v>
      </c>
    </row>
    <row r="69" spans="1:5" s="9" customFormat="1" ht="47.25" x14ac:dyDescent="0.25">
      <c r="A69" s="10" t="e">
        <f t="shared" si="2"/>
        <v>#REF!</v>
      </c>
      <c r="B69" s="11" t="e">
        <f t="shared" si="3"/>
        <v>#REF!</v>
      </c>
      <c r="C69" s="10" t="s">
        <v>58</v>
      </c>
      <c r="D69" s="32" t="s">
        <v>79</v>
      </c>
      <c r="E69" s="33"/>
    </row>
    <row r="70" spans="1:5" s="9" customFormat="1" ht="31.5" x14ac:dyDescent="0.25">
      <c r="A70" s="10" t="e">
        <f t="shared" si="2"/>
        <v>#REF!</v>
      </c>
      <c r="B70" s="11" t="e">
        <f t="shared" si="3"/>
        <v>#REF!</v>
      </c>
      <c r="C70" s="10" t="s">
        <v>58</v>
      </c>
      <c r="D70" s="13" t="s">
        <v>81</v>
      </c>
      <c r="E70" s="14" t="s">
        <v>175</v>
      </c>
    </row>
    <row r="71" spans="1:5" s="9" customFormat="1" ht="63" x14ac:dyDescent="0.25">
      <c r="A71" s="10" t="e">
        <f t="shared" si="2"/>
        <v>#REF!</v>
      </c>
      <c r="B71" s="11" t="e">
        <f t="shared" si="3"/>
        <v>#REF!</v>
      </c>
      <c r="C71" s="10" t="s">
        <v>58</v>
      </c>
      <c r="D71" s="34" t="s">
        <v>82</v>
      </c>
      <c r="E71" s="35"/>
    </row>
    <row r="72" spans="1:5" s="9" customFormat="1" ht="47.25" x14ac:dyDescent="0.25">
      <c r="A72" s="10" t="e">
        <f t="shared" si="2"/>
        <v>#REF!</v>
      </c>
      <c r="B72" s="11" t="e">
        <f t="shared" si="3"/>
        <v>#REF!</v>
      </c>
      <c r="C72" s="10" t="s">
        <v>58</v>
      </c>
      <c r="D72" s="13" t="s">
        <v>83</v>
      </c>
      <c r="E72" s="14" t="s">
        <v>265</v>
      </c>
    </row>
    <row r="73" spans="1:5" s="9" customFormat="1" ht="31.5" x14ac:dyDescent="0.25">
      <c r="A73" s="10" t="e">
        <f t="shared" si="2"/>
        <v>#REF!</v>
      </c>
      <c r="B73" s="11" t="e">
        <f t="shared" si="3"/>
        <v>#REF!</v>
      </c>
      <c r="C73" s="10" t="s">
        <v>58</v>
      </c>
      <c r="D73" s="13" t="s">
        <v>84</v>
      </c>
      <c r="E73" s="14" t="s">
        <v>207</v>
      </c>
    </row>
    <row r="74" spans="1:5" s="9" customFormat="1" ht="47.25" x14ac:dyDescent="0.25">
      <c r="A74" s="10" t="e">
        <f t="shared" si="2"/>
        <v>#REF!</v>
      </c>
      <c r="B74" s="11" t="e">
        <f t="shared" si="3"/>
        <v>#REF!</v>
      </c>
      <c r="C74" s="10" t="s">
        <v>58</v>
      </c>
      <c r="D74" s="13" t="s">
        <v>85</v>
      </c>
      <c r="E74" s="14" t="s">
        <v>240</v>
      </c>
    </row>
    <row r="75" spans="1:5" s="9" customFormat="1" ht="47.25" x14ac:dyDescent="0.25">
      <c r="A75" s="10" t="e">
        <f t="shared" si="2"/>
        <v>#REF!</v>
      </c>
      <c r="B75" s="11" t="e">
        <f t="shared" si="3"/>
        <v>#REF!</v>
      </c>
      <c r="C75" s="10" t="s">
        <v>58</v>
      </c>
      <c r="D75" s="13" t="s">
        <v>86</v>
      </c>
      <c r="E75" s="13" t="s">
        <v>191</v>
      </c>
    </row>
    <row r="76" spans="1:5" s="9" customFormat="1" ht="63" x14ac:dyDescent="0.25">
      <c r="A76" s="10" t="e">
        <f t="shared" si="2"/>
        <v>#REF!</v>
      </c>
      <c r="B76" s="11" t="e">
        <f t="shared" si="3"/>
        <v>#REF!</v>
      </c>
      <c r="C76" s="10" t="s">
        <v>58</v>
      </c>
      <c r="D76" s="13" t="s">
        <v>87</v>
      </c>
      <c r="E76" s="14" t="s">
        <v>206</v>
      </c>
    </row>
    <row r="77" spans="1:5" s="9" customFormat="1" ht="63" x14ac:dyDescent="0.25">
      <c r="A77" s="10" t="e">
        <f t="shared" si="2"/>
        <v>#REF!</v>
      </c>
      <c r="B77" s="11" t="e">
        <f t="shared" si="3"/>
        <v>#REF!</v>
      </c>
      <c r="C77" s="10" t="s">
        <v>58</v>
      </c>
      <c r="D77" s="13" t="s">
        <v>88</v>
      </c>
      <c r="E77" s="14" t="s">
        <v>199</v>
      </c>
    </row>
    <row r="78" spans="1:5" s="9" customFormat="1" ht="47.25" x14ac:dyDescent="0.25">
      <c r="A78" s="10" t="e">
        <f t="shared" si="2"/>
        <v>#REF!</v>
      </c>
      <c r="B78" s="11" t="e">
        <f t="shared" si="3"/>
        <v>#REF!</v>
      </c>
      <c r="C78" s="10" t="s">
        <v>58</v>
      </c>
      <c r="D78" s="13" t="s">
        <v>89</v>
      </c>
      <c r="E78" s="14" t="s">
        <v>208</v>
      </c>
    </row>
    <row r="79" spans="1:5" s="9" customFormat="1" ht="47.25" x14ac:dyDescent="0.25">
      <c r="A79" s="10" t="e">
        <f t="shared" si="2"/>
        <v>#REF!</v>
      </c>
      <c r="B79" s="11" t="e">
        <f t="shared" si="3"/>
        <v>#REF!</v>
      </c>
      <c r="C79" s="10" t="s">
        <v>58</v>
      </c>
      <c r="D79" s="13" t="s">
        <v>90</v>
      </c>
      <c r="E79" s="20" t="s">
        <v>209</v>
      </c>
    </row>
    <row r="80" spans="1:5" s="9" customFormat="1" ht="63" x14ac:dyDescent="0.25">
      <c r="A80" s="10" t="e">
        <f t="shared" si="2"/>
        <v>#REF!</v>
      </c>
      <c r="B80" s="11" t="e">
        <f t="shared" si="3"/>
        <v>#REF!</v>
      </c>
      <c r="C80" s="10" t="s">
        <v>58</v>
      </c>
      <c r="D80" s="13" t="s">
        <v>91</v>
      </c>
      <c r="E80" s="13" t="s">
        <v>176</v>
      </c>
    </row>
    <row r="81" spans="1:5" s="9" customFormat="1" ht="31.5" x14ac:dyDescent="0.25">
      <c r="A81" s="10" t="e">
        <f t="shared" si="2"/>
        <v>#REF!</v>
      </c>
      <c r="B81" s="11" t="e">
        <f t="shared" si="3"/>
        <v>#REF!</v>
      </c>
      <c r="C81" s="10" t="s">
        <v>92</v>
      </c>
      <c r="D81" s="13" t="s">
        <v>93</v>
      </c>
      <c r="E81" s="13" t="s">
        <v>160</v>
      </c>
    </row>
    <row r="82" spans="1:5" s="9" customFormat="1" ht="63" x14ac:dyDescent="0.25">
      <c r="A82" s="10" t="e">
        <f t="shared" si="2"/>
        <v>#REF!</v>
      </c>
      <c r="B82" s="11" t="e">
        <f t="shared" si="3"/>
        <v>#REF!</v>
      </c>
      <c r="C82" s="10" t="s">
        <v>92</v>
      </c>
      <c r="D82" s="13" t="s">
        <v>94</v>
      </c>
      <c r="E82" s="13" t="s">
        <v>234</v>
      </c>
    </row>
    <row r="83" spans="1:5" s="9" customFormat="1" ht="15.75" x14ac:dyDescent="0.25">
      <c r="A83" s="10" t="e">
        <f t="shared" si="2"/>
        <v>#REF!</v>
      </c>
      <c r="B83" s="11" t="e">
        <f t="shared" si="3"/>
        <v>#REF!</v>
      </c>
      <c r="C83" s="10" t="s">
        <v>92</v>
      </c>
      <c r="D83" s="13" t="s">
        <v>279</v>
      </c>
      <c r="E83" s="14" t="s">
        <v>177</v>
      </c>
    </row>
    <row r="84" spans="1:5" s="9" customFormat="1" ht="47.25" x14ac:dyDescent="0.25">
      <c r="A84" s="10" t="e">
        <f t="shared" si="2"/>
        <v>#REF!</v>
      </c>
      <c r="B84" s="11" t="e">
        <f t="shared" si="3"/>
        <v>#REF!</v>
      </c>
      <c r="C84" s="10" t="s">
        <v>92</v>
      </c>
      <c r="D84" s="13" t="s">
        <v>95</v>
      </c>
      <c r="E84" s="14" t="s">
        <v>178</v>
      </c>
    </row>
    <row r="85" spans="1:5" s="9" customFormat="1" ht="31.5" x14ac:dyDescent="0.25">
      <c r="A85" s="10" t="e">
        <f>SUM(#REF!+1)</f>
        <v>#REF!</v>
      </c>
      <c r="B85" s="11" t="e">
        <f>SUM(#REF!+1)</f>
        <v>#REF!</v>
      </c>
      <c r="C85" s="10" t="s">
        <v>92</v>
      </c>
      <c r="D85" s="36" t="s">
        <v>96</v>
      </c>
      <c r="E85" s="37" t="s">
        <v>230</v>
      </c>
    </row>
    <row r="86" spans="1:5" s="9" customFormat="1" ht="47.25" x14ac:dyDescent="0.25">
      <c r="A86" s="10" t="e">
        <f t="shared" si="2"/>
        <v>#REF!</v>
      </c>
      <c r="B86" s="11" t="e">
        <f t="shared" si="3"/>
        <v>#REF!</v>
      </c>
      <c r="C86" s="10" t="s">
        <v>92</v>
      </c>
      <c r="D86" s="13" t="s">
        <v>280</v>
      </c>
      <c r="E86" s="14" t="s">
        <v>257</v>
      </c>
    </row>
    <row r="87" spans="1:5" s="9" customFormat="1" ht="31.5" x14ac:dyDescent="0.25">
      <c r="A87" s="10" t="e">
        <f t="shared" si="2"/>
        <v>#REF!</v>
      </c>
      <c r="B87" s="11" t="e">
        <f t="shared" si="3"/>
        <v>#REF!</v>
      </c>
      <c r="C87" s="10" t="s">
        <v>92</v>
      </c>
      <c r="D87" s="13" t="s">
        <v>97</v>
      </c>
      <c r="E87" s="14" t="s">
        <v>257</v>
      </c>
    </row>
    <row r="88" spans="1:5" s="9" customFormat="1" ht="78.75" x14ac:dyDescent="0.25">
      <c r="A88" s="10" t="e">
        <f t="shared" si="2"/>
        <v>#REF!</v>
      </c>
      <c r="B88" s="11" t="e">
        <f t="shared" si="3"/>
        <v>#REF!</v>
      </c>
      <c r="C88" s="10" t="s">
        <v>92</v>
      </c>
      <c r="D88" s="13" t="s">
        <v>281</v>
      </c>
      <c r="E88" s="13" t="s">
        <v>190</v>
      </c>
    </row>
    <row r="89" spans="1:5" s="9" customFormat="1" ht="47.25" x14ac:dyDescent="0.25">
      <c r="A89" s="10" t="e">
        <f t="shared" si="2"/>
        <v>#REF!</v>
      </c>
      <c r="B89" s="11" t="e">
        <f t="shared" si="3"/>
        <v>#REF!</v>
      </c>
      <c r="C89" s="10" t="s">
        <v>92</v>
      </c>
      <c r="D89" s="13" t="s">
        <v>282</v>
      </c>
      <c r="E89" s="14" t="s">
        <v>257</v>
      </c>
    </row>
    <row r="90" spans="1:5" s="9" customFormat="1" ht="31.5" x14ac:dyDescent="0.25">
      <c r="A90" s="10" t="e">
        <f t="shared" si="2"/>
        <v>#REF!</v>
      </c>
      <c r="B90" s="11">
        <v>1</v>
      </c>
      <c r="C90" s="10" t="s">
        <v>92</v>
      </c>
      <c r="D90" s="13" t="s">
        <v>98</v>
      </c>
      <c r="E90" s="14" t="s">
        <v>257</v>
      </c>
    </row>
    <row r="91" spans="1:5" s="9" customFormat="1" ht="31.5" x14ac:dyDescent="0.25">
      <c r="A91" s="10" t="e">
        <f t="shared" si="2"/>
        <v>#REF!</v>
      </c>
      <c r="B91" s="11">
        <f t="shared" si="3"/>
        <v>2</v>
      </c>
      <c r="C91" s="10" t="s">
        <v>92</v>
      </c>
      <c r="D91" s="13" t="s">
        <v>99</v>
      </c>
      <c r="E91" s="38" t="s">
        <v>231</v>
      </c>
    </row>
    <row r="92" spans="1:5" s="9" customFormat="1" ht="126" x14ac:dyDescent="0.25">
      <c r="A92" s="10" t="e">
        <f>SUM(#REF!+1)</f>
        <v>#REF!</v>
      </c>
      <c r="B92" s="11" t="e">
        <f>SUM(#REF!+1)</f>
        <v>#REF!</v>
      </c>
      <c r="C92" s="10" t="s">
        <v>92</v>
      </c>
      <c r="D92" s="13" t="s">
        <v>101</v>
      </c>
      <c r="E92" s="14" t="s">
        <v>210</v>
      </c>
    </row>
    <row r="93" spans="1:5" s="9" customFormat="1" ht="31.5" x14ac:dyDescent="0.25">
      <c r="A93" s="10" t="e">
        <f t="shared" si="2"/>
        <v>#REF!</v>
      </c>
      <c r="B93" s="11" t="e">
        <f t="shared" si="3"/>
        <v>#REF!</v>
      </c>
      <c r="C93" s="10" t="s">
        <v>92</v>
      </c>
      <c r="D93" s="13" t="s">
        <v>102</v>
      </c>
      <c r="E93" s="13" t="s">
        <v>161</v>
      </c>
    </row>
    <row r="94" spans="1:5" s="9" customFormat="1" ht="31.5" x14ac:dyDescent="0.25">
      <c r="A94" s="10" t="e">
        <f t="shared" si="2"/>
        <v>#REF!</v>
      </c>
      <c r="B94" s="11" t="e">
        <f t="shared" si="3"/>
        <v>#REF!</v>
      </c>
      <c r="C94" s="10" t="s">
        <v>92</v>
      </c>
      <c r="D94" s="13" t="s">
        <v>283</v>
      </c>
      <c r="E94" s="13" t="s">
        <v>243</v>
      </c>
    </row>
    <row r="95" spans="1:5" s="9" customFormat="1" ht="31.5" x14ac:dyDescent="0.25">
      <c r="A95" s="10" t="e">
        <f t="shared" si="2"/>
        <v>#REF!</v>
      </c>
      <c r="B95" s="11" t="e">
        <f t="shared" si="3"/>
        <v>#REF!</v>
      </c>
      <c r="C95" s="10" t="s">
        <v>92</v>
      </c>
      <c r="D95" s="13" t="s">
        <v>103</v>
      </c>
      <c r="E95" s="13" t="s">
        <v>161</v>
      </c>
    </row>
    <row r="96" spans="1:5" s="9" customFormat="1" ht="31.5" x14ac:dyDescent="0.25">
      <c r="A96" s="10" t="e">
        <f t="shared" si="2"/>
        <v>#REF!</v>
      </c>
      <c r="B96" s="11" t="e">
        <f t="shared" si="3"/>
        <v>#REF!</v>
      </c>
      <c r="C96" s="10" t="s">
        <v>92</v>
      </c>
      <c r="D96" s="13" t="s">
        <v>104</v>
      </c>
      <c r="E96" s="13" t="s">
        <v>244</v>
      </c>
    </row>
    <row r="97" spans="1:5" s="9" customFormat="1" ht="78.75" x14ac:dyDescent="0.25">
      <c r="A97" s="10" t="e">
        <f t="shared" si="2"/>
        <v>#REF!</v>
      </c>
      <c r="B97" s="11" t="e">
        <f t="shared" si="3"/>
        <v>#REF!</v>
      </c>
      <c r="C97" s="10" t="s">
        <v>92</v>
      </c>
      <c r="D97" s="13" t="s">
        <v>284</v>
      </c>
      <c r="E97" s="13" t="s">
        <v>245</v>
      </c>
    </row>
    <row r="98" spans="1:5" s="9" customFormat="1" ht="15.75" x14ac:dyDescent="0.25">
      <c r="A98" s="10" t="e">
        <f t="shared" si="2"/>
        <v>#REF!</v>
      </c>
      <c r="B98" s="11" t="e">
        <f t="shared" si="3"/>
        <v>#REF!</v>
      </c>
      <c r="C98" s="10" t="s">
        <v>92</v>
      </c>
      <c r="D98" s="13" t="s">
        <v>285</v>
      </c>
      <c r="E98" s="14" t="s">
        <v>260</v>
      </c>
    </row>
    <row r="99" spans="1:5" s="9" customFormat="1" ht="47.25" x14ac:dyDescent="0.25">
      <c r="A99" s="10" t="e">
        <f t="shared" si="2"/>
        <v>#REF!</v>
      </c>
      <c r="B99" s="11" t="e">
        <f t="shared" si="3"/>
        <v>#REF!</v>
      </c>
      <c r="C99" s="10" t="s">
        <v>92</v>
      </c>
      <c r="D99" s="13" t="s">
        <v>286</v>
      </c>
      <c r="E99" s="14" t="s">
        <v>211</v>
      </c>
    </row>
    <row r="100" spans="1:5" s="9" customFormat="1" ht="15.75" x14ac:dyDescent="0.25">
      <c r="A100" s="10" t="e">
        <f t="shared" si="2"/>
        <v>#REF!</v>
      </c>
      <c r="B100" s="11" t="e">
        <f t="shared" si="3"/>
        <v>#REF!</v>
      </c>
      <c r="C100" s="10" t="s">
        <v>105</v>
      </c>
      <c r="D100" s="12" t="s">
        <v>106</v>
      </c>
      <c r="E100" s="13" t="s">
        <v>158</v>
      </c>
    </row>
    <row r="101" spans="1:5" s="9" customFormat="1" ht="94.5" x14ac:dyDescent="0.25">
      <c r="A101" s="10" t="e">
        <f t="shared" si="2"/>
        <v>#REF!</v>
      </c>
      <c r="B101" s="11" t="e">
        <f t="shared" si="3"/>
        <v>#REF!</v>
      </c>
      <c r="C101" s="10" t="s">
        <v>105</v>
      </c>
      <c r="D101" s="13" t="s">
        <v>119</v>
      </c>
      <c r="E101" s="14" t="s">
        <v>212</v>
      </c>
    </row>
    <row r="102" spans="1:5" s="9" customFormat="1" ht="63" x14ac:dyDescent="0.25">
      <c r="A102" s="10" t="e">
        <f t="shared" si="2"/>
        <v>#REF!</v>
      </c>
      <c r="B102" s="11" t="e">
        <f t="shared" si="3"/>
        <v>#REF!</v>
      </c>
      <c r="C102" s="10" t="s">
        <v>105</v>
      </c>
      <c r="D102" s="13" t="s">
        <v>120</v>
      </c>
      <c r="E102" s="14"/>
    </row>
    <row r="103" spans="1:5" s="9" customFormat="1" ht="78.75" x14ac:dyDescent="0.25">
      <c r="A103" s="10" t="e">
        <f t="shared" si="2"/>
        <v>#REF!</v>
      </c>
      <c r="B103" s="11" t="e">
        <f t="shared" si="3"/>
        <v>#REF!</v>
      </c>
      <c r="C103" s="10" t="s">
        <v>105</v>
      </c>
      <c r="D103" s="13" t="s">
        <v>121</v>
      </c>
      <c r="E103" s="20" t="s">
        <v>213</v>
      </c>
    </row>
    <row r="104" spans="1:5" s="9" customFormat="1" ht="31.5" x14ac:dyDescent="0.25">
      <c r="A104" s="10" t="e">
        <f t="shared" si="2"/>
        <v>#REF!</v>
      </c>
      <c r="B104" s="11" t="e">
        <f t="shared" si="3"/>
        <v>#REF!</v>
      </c>
      <c r="C104" s="10" t="s">
        <v>105</v>
      </c>
      <c r="D104" s="13" t="s">
        <v>122</v>
      </c>
      <c r="E104" s="20" t="s">
        <v>213</v>
      </c>
    </row>
    <row r="105" spans="1:5" s="9" customFormat="1" ht="47.25" x14ac:dyDescent="0.25">
      <c r="A105" s="10" t="e">
        <f t="shared" si="2"/>
        <v>#REF!</v>
      </c>
      <c r="B105" s="11" t="e">
        <f t="shared" si="3"/>
        <v>#REF!</v>
      </c>
      <c r="C105" s="10" t="s">
        <v>105</v>
      </c>
      <c r="D105" s="13" t="s">
        <v>123</v>
      </c>
      <c r="E105" s="20" t="s">
        <v>214</v>
      </c>
    </row>
    <row r="106" spans="1:5" s="9" customFormat="1" ht="31.5" x14ac:dyDescent="0.25">
      <c r="A106" s="10" t="e">
        <f t="shared" si="2"/>
        <v>#REF!</v>
      </c>
      <c r="B106" s="11" t="e">
        <f t="shared" si="3"/>
        <v>#REF!</v>
      </c>
      <c r="C106" s="10" t="s">
        <v>105</v>
      </c>
      <c r="D106" s="13" t="s">
        <v>124</v>
      </c>
      <c r="E106" s="20" t="s">
        <v>213</v>
      </c>
    </row>
    <row r="107" spans="1:5" s="9" customFormat="1" ht="47.25" x14ac:dyDescent="0.25">
      <c r="A107" s="10" t="e">
        <f t="shared" si="2"/>
        <v>#REF!</v>
      </c>
      <c r="B107" s="11" t="e">
        <f t="shared" si="3"/>
        <v>#REF!</v>
      </c>
      <c r="C107" s="10" t="s">
        <v>105</v>
      </c>
      <c r="D107" s="13" t="s">
        <v>125</v>
      </c>
      <c r="E107" s="14"/>
    </row>
    <row r="108" spans="1:5" s="9" customFormat="1" ht="31.5" x14ac:dyDescent="0.25">
      <c r="A108" s="10" t="e">
        <f t="shared" si="2"/>
        <v>#REF!</v>
      </c>
      <c r="B108" s="11" t="e">
        <f t="shared" si="3"/>
        <v>#REF!</v>
      </c>
      <c r="C108" s="10" t="s">
        <v>105</v>
      </c>
      <c r="D108" s="13" t="s">
        <v>128</v>
      </c>
      <c r="E108" s="14" t="s">
        <v>215</v>
      </c>
    </row>
    <row r="109" spans="1:5" s="9" customFormat="1" ht="94.5" x14ac:dyDescent="0.25">
      <c r="A109" s="10" t="e">
        <f t="shared" si="2"/>
        <v>#REF!</v>
      </c>
      <c r="B109" s="11" t="e">
        <f t="shared" si="3"/>
        <v>#REF!</v>
      </c>
      <c r="C109" s="10" t="s">
        <v>105</v>
      </c>
      <c r="D109" s="13" t="s">
        <v>126</v>
      </c>
      <c r="E109" s="20" t="s">
        <v>213</v>
      </c>
    </row>
    <row r="110" spans="1:5" s="9" customFormat="1" ht="31.5" x14ac:dyDescent="0.25">
      <c r="A110" s="10" t="e">
        <f t="shared" si="2"/>
        <v>#REF!</v>
      </c>
      <c r="B110" s="11" t="e">
        <f t="shared" si="3"/>
        <v>#REF!</v>
      </c>
      <c r="C110" s="10" t="s">
        <v>105</v>
      </c>
      <c r="D110" s="13" t="s">
        <v>127</v>
      </c>
      <c r="E110" s="39"/>
    </row>
    <row r="111" spans="1:5" s="9" customFormat="1" ht="31.5" x14ac:dyDescent="0.25">
      <c r="A111" s="10" t="e">
        <f t="shared" si="2"/>
        <v>#REF!</v>
      </c>
      <c r="B111" s="11" t="e">
        <f t="shared" si="3"/>
        <v>#REF!</v>
      </c>
      <c r="C111" s="10" t="s">
        <v>105</v>
      </c>
      <c r="D111" s="13" t="s">
        <v>129</v>
      </c>
      <c r="E111" s="14"/>
    </row>
    <row r="112" spans="1:5" s="9" customFormat="1" ht="31.5" x14ac:dyDescent="0.25">
      <c r="A112" s="10" t="e">
        <f t="shared" si="2"/>
        <v>#REF!</v>
      </c>
      <c r="B112" s="11" t="e">
        <f t="shared" si="3"/>
        <v>#REF!</v>
      </c>
      <c r="C112" s="10" t="s">
        <v>105</v>
      </c>
      <c r="D112" s="13" t="s">
        <v>130</v>
      </c>
      <c r="E112" s="14" t="s">
        <v>166</v>
      </c>
    </row>
    <row r="113" spans="1:5" s="9" customFormat="1" ht="31.5" x14ac:dyDescent="0.25">
      <c r="A113" s="10" t="e">
        <f t="shared" si="2"/>
        <v>#REF!</v>
      </c>
      <c r="B113" s="11" t="e">
        <f t="shared" si="3"/>
        <v>#REF!</v>
      </c>
      <c r="C113" s="10" t="s">
        <v>105</v>
      </c>
      <c r="D113" s="13" t="s">
        <v>131</v>
      </c>
      <c r="E113" s="14" t="s">
        <v>241</v>
      </c>
    </row>
    <row r="114" spans="1:5" s="9" customFormat="1" ht="47.25" x14ac:dyDescent="0.25">
      <c r="A114" s="10" t="e">
        <f t="shared" ref="A114:A166" si="4">SUM(A113+1)</f>
        <v>#REF!</v>
      </c>
      <c r="B114" s="11" t="e">
        <f t="shared" si="3"/>
        <v>#REF!</v>
      </c>
      <c r="C114" s="10" t="s">
        <v>105</v>
      </c>
      <c r="D114" s="13" t="s">
        <v>133</v>
      </c>
      <c r="E114" s="14" t="s">
        <v>241</v>
      </c>
    </row>
    <row r="115" spans="1:5" s="9" customFormat="1" ht="31.5" x14ac:dyDescent="0.25">
      <c r="A115" s="10" t="e">
        <f>SUM(#REF!+1)</f>
        <v>#REF!</v>
      </c>
      <c r="B115" s="11" t="e">
        <f>SUM(#REF!+1)</f>
        <v>#REF!</v>
      </c>
      <c r="C115" s="10" t="s">
        <v>105</v>
      </c>
      <c r="D115" s="13" t="s">
        <v>134</v>
      </c>
      <c r="E115" s="14" t="s">
        <v>241</v>
      </c>
    </row>
    <row r="116" spans="1:5" s="9" customFormat="1" ht="47.25" x14ac:dyDescent="0.25">
      <c r="A116" s="10" t="e">
        <f t="shared" si="4"/>
        <v>#REF!</v>
      </c>
      <c r="B116" s="11" t="e">
        <f t="shared" ref="B116:B167" si="5">SUM(B115+1)</f>
        <v>#REF!</v>
      </c>
      <c r="C116" s="10" t="s">
        <v>105</v>
      </c>
      <c r="D116" s="13" t="s">
        <v>135</v>
      </c>
      <c r="E116" s="14"/>
    </row>
    <row r="117" spans="1:5" s="9" customFormat="1" ht="47.25" x14ac:dyDescent="0.25">
      <c r="A117" s="10" t="e">
        <f t="shared" si="4"/>
        <v>#REF!</v>
      </c>
      <c r="B117" s="11" t="e">
        <f t="shared" si="5"/>
        <v>#REF!</v>
      </c>
      <c r="C117" s="10" t="s">
        <v>105</v>
      </c>
      <c r="D117" s="13" t="s">
        <v>136</v>
      </c>
      <c r="E117" s="13" t="s">
        <v>258</v>
      </c>
    </row>
    <row r="118" spans="1:5" s="9" customFormat="1" ht="157.5" x14ac:dyDescent="0.25">
      <c r="A118" s="10" t="e">
        <f t="shared" si="4"/>
        <v>#REF!</v>
      </c>
      <c r="B118" s="11" t="e">
        <f t="shared" si="5"/>
        <v>#REF!</v>
      </c>
      <c r="C118" s="10" t="s">
        <v>105</v>
      </c>
      <c r="D118" s="13" t="s">
        <v>137</v>
      </c>
      <c r="E118" s="14" t="s">
        <v>216</v>
      </c>
    </row>
    <row r="119" spans="1:5" s="9" customFormat="1" ht="47.25" x14ac:dyDescent="0.25">
      <c r="A119" s="10" t="e">
        <f t="shared" si="4"/>
        <v>#REF!</v>
      </c>
      <c r="B119" s="11">
        <v>1</v>
      </c>
      <c r="C119" s="10" t="s">
        <v>105</v>
      </c>
      <c r="D119" s="40" t="s">
        <v>138</v>
      </c>
      <c r="E119" s="14" t="s">
        <v>217</v>
      </c>
    </row>
    <row r="120" spans="1:5" s="9" customFormat="1" ht="63" x14ac:dyDescent="0.25">
      <c r="A120" s="10" t="e">
        <f t="shared" si="4"/>
        <v>#REF!</v>
      </c>
      <c r="B120" s="11">
        <f t="shared" si="5"/>
        <v>2</v>
      </c>
      <c r="C120" s="10" t="s">
        <v>105</v>
      </c>
      <c r="D120" s="13" t="s">
        <v>139</v>
      </c>
      <c r="E120" s="20" t="s">
        <v>218</v>
      </c>
    </row>
    <row r="121" spans="1:5" s="9" customFormat="1" ht="63" x14ac:dyDescent="0.25">
      <c r="A121" s="10" t="e">
        <f t="shared" si="4"/>
        <v>#REF!</v>
      </c>
      <c r="B121" s="11">
        <f t="shared" si="5"/>
        <v>3</v>
      </c>
      <c r="C121" s="10" t="s">
        <v>105</v>
      </c>
      <c r="D121" s="13" t="s">
        <v>117</v>
      </c>
      <c r="E121" s="13" t="s">
        <v>179</v>
      </c>
    </row>
    <row r="122" spans="1:5" s="9" customFormat="1" ht="31.5" x14ac:dyDescent="0.25">
      <c r="A122" s="10" t="e">
        <f t="shared" si="4"/>
        <v>#REF!</v>
      </c>
      <c r="B122" s="11">
        <f t="shared" si="5"/>
        <v>4</v>
      </c>
      <c r="C122" s="10" t="s">
        <v>105</v>
      </c>
      <c r="D122" s="13" t="s">
        <v>116</v>
      </c>
      <c r="E122" s="13" t="s">
        <v>182</v>
      </c>
    </row>
    <row r="123" spans="1:5" s="9" customFormat="1" ht="63" x14ac:dyDescent="0.25">
      <c r="A123" s="10" t="e">
        <f t="shared" si="4"/>
        <v>#REF!</v>
      </c>
      <c r="B123" s="11">
        <f t="shared" si="5"/>
        <v>5</v>
      </c>
      <c r="C123" s="10" t="s">
        <v>105</v>
      </c>
      <c r="D123" s="15" t="s">
        <v>287</v>
      </c>
      <c r="E123" s="20" t="s">
        <v>219</v>
      </c>
    </row>
    <row r="124" spans="1:5" s="9" customFormat="1" ht="47.25" x14ac:dyDescent="0.25">
      <c r="A124" s="10" t="e">
        <f t="shared" si="4"/>
        <v>#REF!</v>
      </c>
      <c r="B124" s="11">
        <f t="shared" si="5"/>
        <v>6</v>
      </c>
      <c r="C124" s="10" t="s">
        <v>105</v>
      </c>
      <c r="D124" s="13" t="s">
        <v>288</v>
      </c>
      <c r="E124" s="14"/>
    </row>
    <row r="125" spans="1:5" s="9" customFormat="1" ht="283.5" x14ac:dyDescent="0.25">
      <c r="A125" s="10" t="e">
        <f t="shared" si="4"/>
        <v>#REF!</v>
      </c>
      <c r="B125" s="11">
        <f t="shared" si="5"/>
        <v>7</v>
      </c>
      <c r="C125" s="10" t="s">
        <v>105</v>
      </c>
      <c r="D125" s="13" t="s">
        <v>115</v>
      </c>
      <c r="E125" s="13" t="s">
        <v>278</v>
      </c>
    </row>
    <row r="126" spans="1:5" s="9" customFormat="1" ht="173.25" x14ac:dyDescent="0.25">
      <c r="A126" s="10" t="e">
        <f t="shared" si="4"/>
        <v>#REF!</v>
      </c>
      <c r="B126" s="11">
        <f t="shared" si="5"/>
        <v>8</v>
      </c>
      <c r="C126" s="10" t="s">
        <v>105</v>
      </c>
      <c r="D126" s="13" t="s">
        <v>114</v>
      </c>
      <c r="E126" s="14" t="s">
        <v>242</v>
      </c>
    </row>
    <row r="127" spans="1:5" s="9" customFormat="1" ht="63" x14ac:dyDescent="0.25">
      <c r="A127" s="10" t="e">
        <f t="shared" si="4"/>
        <v>#REF!</v>
      </c>
      <c r="B127" s="11">
        <f t="shared" si="5"/>
        <v>9</v>
      </c>
      <c r="C127" s="10" t="s">
        <v>105</v>
      </c>
      <c r="D127" s="13" t="s">
        <v>113</v>
      </c>
      <c r="E127" s="14" t="s">
        <v>158</v>
      </c>
    </row>
    <row r="128" spans="1:5" s="9" customFormat="1" ht="47.25" x14ac:dyDescent="0.25">
      <c r="A128" s="10" t="e">
        <f t="shared" si="4"/>
        <v>#REF!</v>
      </c>
      <c r="B128" s="11">
        <f t="shared" si="5"/>
        <v>10</v>
      </c>
      <c r="C128" s="10" t="s">
        <v>105</v>
      </c>
      <c r="D128" s="13" t="s">
        <v>112</v>
      </c>
      <c r="E128" s="14"/>
    </row>
    <row r="129" spans="1:5" s="9" customFormat="1" ht="63" x14ac:dyDescent="0.25">
      <c r="A129" s="10" t="e">
        <f>SUM(#REF!+1)</f>
        <v>#REF!</v>
      </c>
      <c r="B129" s="11" t="e">
        <f>SUM(#REF!+1)</f>
        <v>#REF!</v>
      </c>
      <c r="C129" s="10" t="s">
        <v>105</v>
      </c>
      <c r="D129" s="13" t="s">
        <v>110</v>
      </c>
      <c r="E129" s="13" t="s">
        <v>180</v>
      </c>
    </row>
    <row r="130" spans="1:5" s="9" customFormat="1" ht="78.75" x14ac:dyDescent="0.25">
      <c r="A130" s="10" t="e">
        <f>SUM(#REF!+1)</f>
        <v>#REF!</v>
      </c>
      <c r="B130" s="11" t="e">
        <f>SUM(#REF!+1)</f>
        <v>#REF!</v>
      </c>
      <c r="C130" s="10" t="s">
        <v>105</v>
      </c>
      <c r="D130" s="13" t="s">
        <v>109</v>
      </c>
      <c r="E130" s="13" t="s">
        <v>189</v>
      </c>
    </row>
    <row r="131" spans="1:5" s="9" customFormat="1" ht="47.25" x14ac:dyDescent="0.25">
      <c r="A131" s="10" t="e">
        <f>SUM(#REF!+1)</f>
        <v>#REF!</v>
      </c>
      <c r="B131" s="11" t="e">
        <f>SUM(#REF!+1)</f>
        <v>#REF!</v>
      </c>
      <c r="C131" s="10" t="s">
        <v>105</v>
      </c>
      <c r="D131" s="13" t="s">
        <v>108</v>
      </c>
      <c r="E131" s="13" t="s">
        <v>181</v>
      </c>
    </row>
    <row r="132" spans="1:5" s="9" customFormat="1" ht="63" x14ac:dyDescent="0.25">
      <c r="A132" s="10" t="e">
        <f t="shared" si="4"/>
        <v>#REF!</v>
      </c>
      <c r="B132" s="11" t="e">
        <f t="shared" si="5"/>
        <v>#REF!</v>
      </c>
      <c r="C132" s="10" t="s">
        <v>105</v>
      </c>
      <c r="D132" s="13" t="s">
        <v>289</v>
      </c>
      <c r="E132" s="13" t="s">
        <v>183</v>
      </c>
    </row>
    <row r="133" spans="1:5" s="9" customFormat="1" ht="63" x14ac:dyDescent="0.25">
      <c r="A133" s="10" t="e">
        <f t="shared" si="4"/>
        <v>#REF!</v>
      </c>
      <c r="B133" s="11" t="e">
        <f t="shared" si="5"/>
        <v>#REF!</v>
      </c>
      <c r="C133" s="10" t="s">
        <v>105</v>
      </c>
      <c r="D133" s="13" t="s">
        <v>290</v>
      </c>
      <c r="E133" s="13" t="s">
        <v>184</v>
      </c>
    </row>
    <row r="134" spans="1:5" s="9" customFormat="1" ht="78.75" x14ac:dyDescent="0.25">
      <c r="A134" s="10" t="e">
        <f t="shared" si="4"/>
        <v>#REF!</v>
      </c>
      <c r="B134" s="11" t="e">
        <f t="shared" si="5"/>
        <v>#REF!</v>
      </c>
      <c r="C134" s="10" t="s">
        <v>105</v>
      </c>
      <c r="D134" s="13" t="s">
        <v>291</v>
      </c>
      <c r="E134" s="13" t="s">
        <v>259</v>
      </c>
    </row>
    <row r="135" spans="1:5" s="9" customFormat="1" ht="47.25" x14ac:dyDescent="0.25">
      <c r="A135" s="10" t="e">
        <f t="shared" si="4"/>
        <v>#REF!</v>
      </c>
      <c r="B135" s="11" t="e">
        <f t="shared" si="5"/>
        <v>#REF!</v>
      </c>
      <c r="C135" s="10" t="s">
        <v>105</v>
      </c>
      <c r="D135" s="13" t="s">
        <v>107</v>
      </c>
      <c r="E135" s="14" t="s">
        <v>220</v>
      </c>
    </row>
    <row r="136" spans="1:5" s="9" customFormat="1" ht="31.5" x14ac:dyDescent="0.25">
      <c r="A136" s="10" t="e">
        <f>SUM(#REF!+1)</f>
        <v>#REF!</v>
      </c>
      <c r="B136" s="11" t="e">
        <f>SUM(#REF!+1)</f>
        <v>#REF!</v>
      </c>
      <c r="C136" s="10" t="s">
        <v>105</v>
      </c>
      <c r="D136" s="13" t="s">
        <v>292</v>
      </c>
      <c r="E136" s="13" t="s">
        <v>163</v>
      </c>
    </row>
    <row r="137" spans="1:5" s="9" customFormat="1" ht="157.5" x14ac:dyDescent="0.25">
      <c r="A137" s="10" t="e">
        <f t="shared" si="4"/>
        <v>#REF!</v>
      </c>
      <c r="B137" s="11" t="e">
        <f t="shared" si="5"/>
        <v>#REF!</v>
      </c>
      <c r="C137" s="10" t="s">
        <v>140</v>
      </c>
      <c r="D137" s="13" t="s">
        <v>151</v>
      </c>
      <c r="E137" s="14" t="s">
        <v>261</v>
      </c>
    </row>
    <row r="138" spans="1:5" s="9" customFormat="1" ht="157.5" x14ac:dyDescent="0.25">
      <c r="A138" s="10" t="e">
        <f t="shared" si="4"/>
        <v>#REF!</v>
      </c>
      <c r="B138" s="11" t="e">
        <f t="shared" si="5"/>
        <v>#REF!</v>
      </c>
      <c r="C138" s="10" t="s">
        <v>140</v>
      </c>
      <c r="D138" s="13" t="s">
        <v>151</v>
      </c>
      <c r="E138" s="14" t="s">
        <v>261</v>
      </c>
    </row>
    <row r="139" spans="1:5" s="9" customFormat="1" ht="78.75" x14ac:dyDescent="0.25">
      <c r="A139" s="10" t="e">
        <f>SUM(#REF!+1)</f>
        <v>#REF!</v>
      </c>
      <c r="B139" s="11" t="e">
        <f>SUM(#REF!+1)</f>
        <v>#REF!</v>
      </c>
      <c r="C139" s="10" t="s">
        <v>140</v>
      </c>
      <c r="D139" s="13" t="s">
        <v>293</v>
      </c>
      <c r="E139" s="41" t="s">
        <v>232</v>
      </c>
    </row>
    <row r="140" spans="1:5" s="9" customFormat="1" ht="63" x14ac:dyDescent="0.25">
      <c r="A140" s="10" t="e">
        <f>SUM(#REF!+1)</f>
        <v>#REF!</v>
      </c>
      <c r="B140" s="11" t="e">
        <f>SUM(#REF!+1)</f>
        <v>#REF!</v>
      </c>
      <c r="C140" s="10" t="s">
        <v>140</v>
      </c>
      <c r="D140" s="13" t="s">
        <v>294</v>
      </c>
      <c r="E140" s="13" t="s">
        <v>185</v>
      </c>
    </row>
    <row r="141" spans="1:5" s="9" customFormat="1" ht="47.25" x14ac:dyDescent="0.25">
      <c r="A141" s="10" t="e">
        <f t="shared" si="4"/>
        <v>#REF!</v>
      </c>
      <c r="B141" s="11" t="e">
        <f t="shared" si="5"/>
        <v>#REF!</v>
      </c>
      <c r="C141" s="10" t="s">
        <v>140</v>
      </c>
      <c r="D141" s="13" t="s">
        <v>153</v>
      </c>
      <c r="E141" s="13" t="s">
        <v>186</v>
      </c>
    </row>
    <row r="142" spans="1:5" s="9" customFormat="1" ht="47.25" x14ac:dyDescent="0.25">
      <c r="A142" s="10" t="e">
        <f t="shared" si="4"/>
        <v>#REF!</v>
      </c>
      <c r="B142" s="11" t="e">
        <f t="shared" si="5"/>
        <v>#REF!</v>
      </c>
      <c r="C142" s="10" t="s">
        <v>140</v>
      </c>
      <c r="D142" s="13" t="s">
        <v>154</v>
      </c>
      <c r="E142" s="14" t="s">
        <v>221</v>
      </c>
    </row>
    <row r="143" spans="1:5" s="9" customFormat="1" ht="78.75" x14ac:dyDescent="0.25">
      <c r="A143" s="10" t="e">
        <f t="shared" si="4"/>
        <v>#REF!</v>
      </c>
      <c r="B143" s="11" t="e">
        <f t="shared" si="5"/>
        <v>#REF!</v>
      </c>
      <c r="C143" s="10" t="s">
        <v>140</v>
      </c>
      <c r="D143" s="13" t="s">
        <v>155</v>
      </c>
      <c r="E143" s="13" t="s">
        <v>233</v>
      </c>
    </row>
    <row r="144" spans="1:5" s="9" customFormat="1" ht="47.25" x14ac:dyDescent="0.25">
      <c r="A144" s="10" t="e">
        <f t="shared" si="4"/>
        <v>#REF!</v>
      </c>
      <c r="B144" s="11" t="e">
        <f t="shared" si="5"/>
        <v>#REF!</v>
      </c>
      <c r="C144" s="10" t="s">
        <v>140</v>
      </c>
      <c r="D144" s="13" t="s">
        <v>156</v>
      </c>
      <c r="E144" s="14" t="s">
        <v>222</v>
      </c>
    </row>
    <row r="145" spans="1:5" s="9" customFormat="1" ht="31.5" x14ac:dyDescent="0.25">
      <c r="A145" s="10" t="e">
        <f t="shared" si="4"/>
        <v>#REF!</v>
      </c>
      <c r="B145" s="11" t="e">
        <f t="shared" si="5"/>
        <v>#REF!</v>
      </c>
      <c r="C145" s="10" t="s">
        <v>140</v>
      </c>
      <c r="D145" s="13" t="s">
        <v>157</v>
      </c>
      <c r="E145" s="14"/>
    </row>
    <row r="146" spans="1:5" s="9" customFormat="1" ht="63" x14ac:dyDescent="0.25">
      <c r="A146" s="10" t="e">
        <f t="shared" si="4"/>
        <v>#REF!</v>
      </c>
      <c r="B146" s="11" t="e">
        <f t="shared" si="5"/>
        <v>#REF!</v>
      </c>
      <c r="C146" s="10" t="s">
        <v>140</v>
      </c>
      <c r="D146" s="13" t="s">
        <v>295</v>
      </c>
      <c r="E146" s="13" t="s">
        <v>187</v>
      </c>
    </row>
    <row r="147" spans="1:5" s="9" customFormat="1" ht="47.25" x14ac:dyDescent="0.25">
      <c r="A147" s="10" t="e">
        <f t="shared" si="4"/>
        <v>#REF!</v>
      </c>
      <c r="B147" s="11" t="e">
        <f t="shared" si="5"/>
        <v>#REF!</v>
      </c>
      <c r="C147" s="10" t="s">
        <v>140</v>
      </c>
      <c r="D147" s="13" t="s">
        <v>296</v>
      </c>
      <c r="E147" s="14" t="s">
        <v>241</v>
      </c>
    </row>
    <row r="148" spans="1:5" s="9" customFormat="1" ht="63" x14ac:dyDescent="0.25">
      <c r="A148" s="10" t="e">
        <f t="shared" si="4"/>
        <v>#REF!</v>
      </c>
      <c r="B148" s="11" t="e">
        <f t="shared" si="5"/>
        <v>#REF!</v>
      </c>
      <c r="C148" s="10" t="s">
        <v>140</v>
      </c>
      <c r="D148" s="13" t="s">
        <v>150</v>
      </c>
      <c r="E148" s="14" t="s">
        <v>241</v>
      </c>
    </row>
    <row r="149" spans="1:5" s="9" customFormat="1" ht="31.5" x14ac:dyDescent="0.25">
      <c r="A149" s="10" t="e">
        <f t="shared" si="4"/>
        <v>#REF!</v>
      </c>
      <c r="B149" s="11" t="e">
        <f t="shared" si="5"/>
        <v>#REF!</v>
      </c>
      <c r="C149" s="10" t="s">
        <v>140</v>
      </c>
      <c r="D149" s="13" t="s">
        <v>149</v>
      </c>
      <c r="E149" s="14" t="s">
        <v>241</v>
      </c>
    </row>
    <row r="150" spans="1:5" s="9" customFormat="1" ht="47.25" x14ac:dyDescent="0.25">
      <c r="A150" s="10" t="e">
        <f t="shared" si="4"/>
        <v>#REF!</v>
      </c>
      <c r="B150" s="11" t="e">
        <f t="shared" si="5"/>
        <v>#REF!</v>
      </c>
      <c r="C150" s="10" t="s">
        <v>140</v>
      </c>
      <c r="D150" s="13" t="s">
        <v>297</v>
      </c>
      <c r="E150" s="20" t="s">
        <v>218</v>
      </c>
    </row>
    <row r="151" spans="1:5" s="9" customFormat="1" ht="47.25" x14ac:dyDescent="0.25">
      <c r="A151" s="10" t="e">
        <f t="shared" si="4"/>
        <v>#REF!</v>
      </c>
      <c r="B151" s="11" t="e">
        <f t="shared" si="5"/>
        <v>#REF!</v>
      </c>
      <c r="C151" s="10" t="s">
        <v>140</v>
      </c>
      <c r="D151" s="13" t="s">
        <v>143</v>
      </c>
      <c r="E151" s="14" t="s">
        <v>223</v>
      </c>
    </row>
    <row r="152" spans="1:5" s="9" customFormat="1" ht="31.5" x14ac:dyDescent="0.25">
      <c r="A152" s="10" t="e">
        <f t="shared" si="4"/>
        <v>#REF!</v>
      </c>
      <c r="B152" s="11" t="e">
        <f t="shared" si="5"/>
        <v>#REF!</v>
      </c>
      <c r="C152" s="10" t="s">
        <v>140</v>
      </c>
      <c r="D152" s="13" t="s">
        <v>148</v>
      </c>
      <c r="E152" s="14"/>
    </row>
    <row r="153" spans="1:5" s="9" customFormat="1" ht="78.75" x14ac:dyDescent="0.25">
      <c r="A153" s="10" t="e">
        <f t="shared" si="4"/>
        <v>#REF!</v>
      </c>
      <c r="B153" s="11" t="e">
        <f t="shared" si="5"/>
        <v>#REF!</v>
      </c>
      <c r="C153" s="10" t="s">
        <v>140</v>
      </c>
      <c r="D153" s="13" t="s">
        <v>298</v>
      </c>
      <c r="E153" s="14" t="s">
        <v>224</v>
      </c>
    </row>
    <row r="154" spans="1:5" s="9" customFormat="1" ht="47.25" x14ac:dyDescent="0.25">
      <c r="A154" s="10" t="e">
        <f t="shared" si="4"/>
        <v>#REF!</v>
      </c>
      <c r="B154" s="11" t="e">
        <f t="shared" si="5"/>
        <v>#REF!</v>
      </c>
      <c r="C154" s="10" t="s">
        <v>140</v>
      </c>
      <c r="D154" s="13" t="s">
        <v>147</v>
      </c>
      <c r="E154" s="14" t="s">
        <v>223</v>
      </c>
    </row>
    <row r="155" spans="1:5" s="9" customFormat="1" ht="31.5" x14ac:dyDescent="0.25">
      <c r="A155" s="10" t="e">
        <f>SUM(#REF!+1)</f>
        <v>#REF!</v>
      </c>
      <c r="B155" s="11" t="e">
        <f>SUM(#REF!+1)</f>
        <v>#REF!</v>
      </c>
      <c r="C155" s="10" t="s">
        <v>140</v>
      </c>
      <c r="D155" s="13" t="s">
        <v>299</v>
      </c>
      <c r="E155" s="14" t="s">
        <v>158</v>
      </c>
    </row>
    <row r="156" spans="1:5" s="9" customFormat="1" ht="63" x14ac:dyDescent="0.25">
      <c r="A156" s="10" t="e">
        <f t="shared" si="4"/>
        <v>#REF!</v>
      </c>
      <c r="B156" s="11" t="e">
        <f t="shared" si="5"/>
        <v>#REF!</v>
      </c>
      <c r="C156" s="10" t="s">
        <v>140</v>
      </c>
      <c r="D156" s="13" t="s">
        <v>146</v>
      </c>
      <c r="E156" s="13" t="s">
        <v>262</v>
      </c>
    </row>
    <row r="157" spans="1:5" s="9" customFormat="1" ht="63" x14ac:dyDescent="0.25">
      <c r="A157" s="10" t="e">
        <f t="shared" si="4"/>
        <v>#REF!</v>
      </c>
      <c r="B157" s="11" t="e">
        <f t="shared" si="5"/>
        <v>#REF!</v>
      </c>
      <c r="C157" s="10" t="s">
        <v>140</v>
      </c>
      <c r="D157" s="13" t="s">
        <v>145</v>
      </c>
      <c r="E157" s="13" t="s">
        <v>263</v>
      </c>
    </row>
    <row r="158" spans="1:5" s="9" customFormat="1" ht="47.25" x14ac:dyDescent="0.25">
      <c r="A158" s="10" t="e">
        <f>SUM(#REF!+1)</f>
        <v>#REF!</v>
      </c>
      <c r="B158" s="11" t="e">
        <f>SUM(#REF!+1)</f>
        <v>#REF!</v>
      </c>
      <c r="C158" s="10" t="s">
        <v>2</v>
      </c>
      <c r="D158" s="13" t="s">
        <v>13</v>
      </c>
      <c r="E158" s="13" t="s">
        <v>266</v>
      </c>
    </row>
    <row r="159" spans="1:5" s="9" customFormat="1" ht="47.25" x14ac:dyDescent="0.25">
      <c r="A159" s="10" t="e">
        <f t="shared" si="4"/>
        <v>#REF!</v>
      </c>
      <c r="B159" s="11" t="e">
        <f t="shared" si="5"/>
        <v>#REF!</v>
      </c>
      <c r="C159" s="10" t="s">
        <v>2</v>
      </c>
      <c r="D159" s="15" t="s">
        <v>24</v>
      </c>
      <c r="E159" s="14"/>
    </row>
    <row r="160" spans="1:5" s="9" customFormat="1" ht="240.75" customHeight="1" x14ac:dyDescent="0.25">
      <c r="A160" s="10" t="e">
        <f t="shared" si="4"/>
        <v>#REF!</v>
      </c>
      <c r="B160" s="11" t="e">
        <f t="shared" si="5"/>
        <v>#REF!</v>
      </c>
      <c r="C160" s="10" t="s">
        <v>2</v>
      </c>
      <c r="D160" s="15" t="s">
        <v>25</v>
      </c>
      <c r="E160" s="14" t="s">
        <v>272</v>
      </c>
    </row>
    <row r="161" spans="1:16" s="9" customFormat="1" ht="78.75" x14ac:dyDescent="0.25">
      <c r="A161" s="10" t="e">
        <f t="shared" si="4"/>
        <v>#REF!</v>
      </c>
      <c r="B161" s="11" t="e">
        <f t="shared" si="5"/>
        <v>#REF!</v>
      </c>
      <c r="C161" s="10" t="s">
        <v>2</v>
      </c>
      <c r="D161" s="15" t="s">
        <v>26</v>
      </c>
      <c r="E161" s="14" t="s">
        <v>273</v>
      </c>
    </row>
    <row r="162" spans="1:16" s="9" customFormat="1" ht="31.5" x14ac:dyDescent="0.25">
      <c r="A162" s="10" t="e">
        <f t="shared" si="4"/>
        <v>#REF!</v>
      </c>
      <c r="B162" s="11" t="e">
        <f t="shared" si="5"/>
        <v>#REF!</v>
      </c>
      <c r="C162" s="10" t="s">
        <v>2</v>
      </c>
      <c r="D162" s="15" t="s">
        <v>45</v>
      </c>
      <c r="E162" s="14" t="s">
        <v>270</v>
      </c>
    </row>
    <row r="163" spans="1:16" s="9" customFormat="1" ht="31.5" x14ac:dyDescent="0.25">
      <c r="A163" s="10" t="e">
        <f t="shared" si="4"/>
        <v>#REF!</v>
      </c>
      <c r="B163" s="11" t="e">
        <f t="shared" si="5"/>
        <v>#REF!</v>
      </c>
      <c r="C163" s="10" t="s">
        <v>2</v>
      </c>
      <c r="D163" s="15" t="s">
        <v>46</v>
      </c>
      <c r="E163" s="14" t="s">
        <v>267</v>
      </c>
    </row>
    <row r="164" spans="1:16" s="9" customFormat="1" ht="63" x14ac:dyDescent="0.25">
      <c r="A164" s="10" t="e">
        <f t="shared" si="4"/>
        <v>#REF!</v>
      </c>
      <c r="B164" s="11" t="e">
        <f t="shared" si="5"/>
        <v>#REF!</v>
      </c>
      <c r="C164" s="10" t="s">
        <v>58</v>
      </c>
      <c r="D164" s="15" t="s">
        <v>59</v>
      </c>
      <c r="E164" s="14" t="s">
        <v>268</v>
      </c>
    </row>
    <row r="165" spans="1:16" s="9" customFormat="1" ht="31.5" x14ac:dyDescent="0.25">
      <c r="A165" s="10" t="e">
        <f t="shared" si="4"/>
        <v>#REF!</v>
      </c>
      <c r="B165" s="11" t="e">
        <f t="shared" si="5"/>
        <v>#REF!</v>
      </c>
      <c r="C165" s="10" t="s">
        <v>58</v>
      </c>
      <c r="D165" s="13" t="s">
        <v>68</v>
      </c>
      <c r="E165" s="14" t="s">
        <v>269</v>
      </c>
    </row>
    <row r="166" spans="1:16" s="9" customFormat="1" ht="47.25" x14ac:dyDescent="0.25">
      <c r="A166" s="10" t="e">
        <f t="shared" si="4"/>
        <v>#REF!</v>
      </c>
      <c r="B166" s="11" t="e">
        <f t="shared" si="5"/>
        <v>#REF!</v>
      </c>
      <c r="C166" s="10" t="s">
        <v>58</v>
      </c>
      <c r="D166" s="13" t="s">
        <v>80</v>
      </c>
      <c r="E166" s="14" t="s">
        <v>270</v>
      </c>
    </row>
    <row r="167" spans="1:16" s="21" customFormat="1" ht="110.25" x14ac:dyDescent="0.25">
      <c r="A167" s="17" t="e">
        <f t="shared" ref="A167:A175" si="6">SUM(A166+1)</f>
        <v>#REF!</v>
      </c>
      <c r="B167" s="18" t="e">
        <f t="shared" si="5"/>
        <v>#REF!</v>
      </c>
      <c r="C167" s="17" t="s">
        <v>92</v>
      </c>
      <c r="D167" s="15" t="s">
        <v>100</v>
      </c>
      <c r="E167" s="20" t="s">
        <v>277</v>
      </c>
    </row>
    <row r="168" spans="1:16" s="21" customFormat="1" ht="47.25" x14ac:dyDescent="0.25">
      <c r="A168" s="17" t="e">
        <f t="shared" si="6"/>
        <v>#REF!</v>
      </c>
      <c r="B168" s="18" t="e">
        <f t="shared" ref="B168:B175" si="7">SUM(B167+1)</f>
        <v>#REF!</v>
      </c>
      <c r="C168" s="17" t="s">
        <v>105</v>
      </c>
      <c r="D168" s="15" t="s">
        <v>132</v>
      </c>
      <c r="E168" s="15" t="s">
        <v>266</v>
      </c>
    </row>
    <row r="169" spans="1:16" s="21" customFormat="1" ht="110.25" x14ac:dyDescent="0.25">
      <c r="A169" s="17" t="e">
        <f t="shared" si="6"/>
        <v>#REF!</v>
      </c>
      <c r="B169" s="18" t="e">
        <f t="shared" si="7"/>
        <v>#REF!</v>
      </c>
      <c r="C169" s="17" t="s">
        <v>105</v>
      </c>
      <c r="D169" s="15" t="s">
        <v>118</v>
      </c>
      <c r="E169" s="20" t="s">
        <v>277</v>
      </c>
    </row>
    <row r="170" spans="1:16" s="21" customFormat="1" ht="94.5" x14ac:dyDescent="0.25">
      <c r="A170" s="17" t="e">
        <f t="shared" si="6"/>
        <v>#REF!</v>
      </c>
      <c r="B170" s="18" t="e">
        <f t="shared" si="7"/>
        <v>#REF!</v>
      </c>
      <c r="C170" s="17" t="s">
        <v>105</v>
      </c>
      <c r="D170" s="15" t="s">
        <v>111</v>
      </c>
      <c r="E170" s="20" t="s">
        <v>275</v>
      </c>
    </row>
    <row r="171" spans="1:16" s="21" customFormat="1" ht="47.25" x14ac:dyDescent="0.25">
      <c r="A171" s="17" t="e">
        <f t="shared" si="6"/>
        <v>#REF!</v>
      </c>
      <c r="B171" s="18" t="e">
        <f t="shared" si="7"/>
        <v>#REF!</v>
      </c>
      <c r="C171" s="17" t="s">
        <v>105</v>
      </c>
      <c r="D171" s="15" t="s">
        <v>300</v>
      </c>
      <c r="E171" s="20" t="s">
        <v>301</v>
      </c>
    </row>
    <row r="172" spans="1:16" s="21" customFormat="1" ht="47.25" x14ac:dyDescent="0.25">
      <c r="A172" s="17" t="e">
        <f t="shared" si="6"/>
        <v>#REF!</v>
      </c>
      <c r="B172" s="18" t="e">
        <f t="shared" si="7"/>
        <v>#REF!</v>
      </c>
      <c r="C172" s="17" t="s">
        <v>140</v>
      </c>
      <c r="D172" s="15" t="s">
        <v>302</v>
      </c>
      <c r="E172" s="20" t="s">
        <v>271</v>
      </c>
    </row>
    <row r="173" spans="1:16" s="21" customFormat="1" ht="31.5" x14ac:dyDescent="0.25">
      <c r="A173" s="17" t="e">
        <f>SUM(#REF!+1)</f>
        <v>#REF!</v>
      </c>
      <c r="B173" s="18" t="e">
        <f>SUM(#REF!+1)</f>
        <v>#REF!</v>
      </c>
      <c r="C173" s="17" t="s">
        <v>140</v>
      </c>
      <c r="D173" s="15" t="s">
        <v>303</v>
      </c>
      <c r="E173" s="15" t="s">
        <v>266</v>
      </c>
    </row>
    <row r="174" spans="1:16" s="21" customFormat="1" ht="110.25" x14ac:dyDescent="0.25">
      <c r="A174" s="17" t="e">
        <f t="shared" si="6"/>
        <v>#REF!</v>
      </c>
      <c r="B174" s="18" t="e">
        <f t="shared" si="7"/>
        <v>#REF!</v>
      </c>
      <c r="C174" s="17" t="s">
        <v>140</v>
      </c>
      <c r="D174" s="15" t="s">
        <v>152</v>
      </c>
      <c r="E174" s="20" t="s">
        <v>274</v>
      </c>
    </row>
    <row r="175" spans="1:16" s="9" customFormat="1" ht="47.25" x14ac:dyDescent="0.25">
      <c r="A175" s="10" t="e">
        <f t="shared" si="6"/>
        <v>#REF!</v>
      </c>
      <c r="B175" s="11" t="e">
        <f t="shared" si="7"/>
        <v>#REF!</v>
      </c>
      <c r="C175" s="10" t="s">
        <v>140</v>
      </c>
      <c r="D175" s="13" t="s">
        <v>144</v>
      </c>
      <c r="E175" s="14" t="s">
        <v>267</v>
      </c>
      <c r="P175" s="9" t="s">
        <v>276</v>
      </c>
    </row>
  </sheetData>
  <printOptions horizontalCentered="1" verticalCentered="1"/>
  <pageMargins left="0.25" right="0.25" top="0.75" bottom="0.75" header="0.3" footer="0.3"/>
  <pageSetup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43" sqref="D43"/>
    </sheetView>
  </sheetViews>
  <sheetFormatPr defaultRowHeight="1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Sheet3</vt:lpstr>
      <vt:lpstr>Sheet1!_GoBack</vt:lpstr>
      <vt:lpstr>Sheet1!Print_Area</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Sherry Caison</dc:creator>
  <cp:lastModifiedBy>Caison, Sherry A.</cp:lastModifiedBy>
  <cp:lastPrinted>2017-12-20T23:17:10Z</cp:lastPrinted>
  <dcterms:created xsi:type="dcterms:W3CDTF">2017-12-02T23:19:32Z</dcterms:created>
  <dcterms:modified xsi:type="dcterms:W3CDTF">2017-12-20T23:30:27Z</dcterms:modified>
</cp:coreProperties>
</file>